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3.xml" ContentType="application/vnd.openxmlformats-officedocument.drawing+xml"/>
  <Override PartName="/xl/slicers/slicer3.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4.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hidePivotFieldList="1"/>
  <mc:AlternateContent xmlns:mc="http://schemas.openxmlformats.org/markup-compatibility/2006">
    <mc:Choice Requires="x15">
      <x15ac:absPath xmlns:x15ac="http://schemas.microsoft.com/office/spreadsheetml/2010/11/ac" url="C:\Users\Admin\Documents\Skillovilla\Skillovilla Major assignment (SOL)\"/>
    </mc:Choice>
  </mc:AlternateContent>
  <xr:revisionPtr revIDLastSave="0" documentId="13_ncr:1_{5E7870C4-7A44-4F83-BA37-A747E5FE7900}" xr6:coauthVersionLast="47" xr6:coauthVersionMax="47" xr10:uidLastSave="{00000000-0000-0000-0000-000000000000}"/>
  <bookViews>
    <workbookView xWindow="-120" yWindow="-120" windowWidth="20730" windowHeight="11160" activeTab="4" xr2:uid="{00000000-000D-0000-FFFF-FFFF00000000}"/>
  </bookViews>
  <sheets>
    <sheet name="Overall_Sales" sheetId="5" r:id="rId1"/>
    <sheet name="City_Dashboard" sheetId="6" r:id="rId2"/>
    <sheet name="Restaurant_Dashboard" sheetId="7" r:id="rId3"/>
    <sheet name="Report_to_manager" sheetId="4" r:id="rId4"/>
    <sheet name="Key_Notes" sheetId="8" r:id="rId5"/>
    <sheet name="Calc_overall_sales" sheetId="1" r:id="rId6"/>
    <sheet name="Calc_city_dashboard" sheetId="2" r:id="rId7"/>
    <sheet name="Calc_restaurant_dashboard" sheetId="3" r:id="rId8"/>
  </sheets>
  <definedNames>
    <definedName name="Slicer_City_name">#N/A</definedName>
    <definedName name="Slicer_City_name1">#N/A</definedName>
    <definedName name="Slicer_Date__Month">#N/A</definedName>
    <definedName name="Slicer_Name">#N/A</definedName>
    <definedName name="Slicer_Name1">#N/A</definedName>
  </definedNames>
  <calcPr calcId="191029"/>
  <pivotCaches>
    <pivotCache cacheId="0" r:id="rId9"/>
    <pivotCache cacheId="1" r:id="rId10"/>
    <pivotCache cacheId="2" r:id="rId11"/>
    <pivotCache cacheId="3" r:id="rId12"/>
    <pivotCache cacheId="4" r:id="rId13"/>
    <pivotCache cacheId="5" r:id="rId14"/>
    <pivotCache cacheId="6" r:id="rId15"/>
    <pivotCache cacheId="7" r:id="rId16"/>
    <pivotCache cacheId="8" r:id="rId17"/>
    <pivotCache cacheId="9" r:id="rId18"/>
    <pivotCache cacheId="10" r:id="rId19"/>
    <pivotCache cacheId="11" r:id="rId20"/>
    <pivotCache cacheId="12" r:id="rId21"/>
    <pivotCache cacheId="13" r:id="rId22"/>
    <pivotCache cacheId="14" r:id="rId23"/>
    <pivotCache cacheId="15" r:id="rId24"/>
    <pivotCache cacheId="16" r:id="rId25"/>
    <pivotCache cacheId="17" r:id="rId26"/>
    <pivotCache cacheId="18" r:id="rId27"/>
  </pivotCaches>
  <extLst>
    <ext xmlns:x14="http://schemas.microsoft.com/office/spreadsheetml/2009/9/main" uri="{876F7934-8845-4945-9796-88D515C7AA90}">
      <x14:pivotCaches>
        <pivotCache cacheId="19" r:id="rId28"/>
        <pivotCache cacheId="20" r:id="rId29"/>
        <pivotCache cacheId="21" r:id="rId30"/>
      </x14:pivotCaches>
    </ext>
    <ext xmlns:x14="http://schemas.microsoft.com/office/spreadsheetml/2009/9/main" uri="{BBE1A952-AA13-448e-AADC-164F8A28A991}">
      <x14:slicerCaches>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estaurant_ID mapping_ed5b4872-2368-4787-babc-c7da8001fdd7" name="Restaurant_ID mapping" connection="Restaurant_Mapping"/>
          <x15:modelTable id="Sheet1_9af5ea57-3e34-4e65-8e68-8844149a8a22" name="City_Mapping" connection="CityIDMapping"/>
          <x15:modelTable id="city details_01558b18-304c-46bb-bad9-f32f9efb307e" name="city details" connection="Order_details"/>
          <x15:modelTable id="customer details_5b286711-d59d-449a-a167-da4b38e37dde" name="customer details" connection="Order_details"/>
          <x15:modelTable id="order details_a1e6113c-a7e5-4204-b130-e888cd279f30" name="order details" connection="Order_details"/>
        </x15:modelTables>
        <x15:modelRelationships>
          <x15:modelRelationship fromTable="city details" fromColumn="City_ID" toTable="City_Mapping" toColumn="City_ID"/>
          <x15:modelRelationship fromTable="city details" fromColumn="Restaurant_ID" toTable="Restaurant_ID mapping" toColumn="Restaurant_ID"/>
          <x15:modelRelationship fromTable="customer details" fromColumn="Order_ID" toTable="city details" toColumn="Order_ID"/>
          <x15:modelRelationship fromTable="order details" fromColumn="Order_ID" toTable="city details" toColumn="Order_ID"/>
        </x15:modelRelationships>
        <x15:extLst>
          <ext xmlns:x16="http://schemas.microsoft.com/office/spreadsheetml/2014/11/main" uri="{9835A34E-60A6-4A7C-AAB8-D5F71C897F49}">
            <x16:modelTimeGroupings>
              <x16:modelTimeGrouping tableName="order details"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4" i="5" l="1"/>
  <c r="N4" i="5"/>
  <c r="L5" i="5"/>
  <c r="O5" i="5"/>
  <c r="P5" i="5"/>
  <c r="L4" i="5"/>
  <c r="O4" i="5"/>
  <c r="M5" i="5"/>
  <c r="N5" i="5"/>
  <c r="M4"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CDACB20-FBA7-4A81-B786-9A4CA0D913ED}" name="CityIDMapping" type="100" refreshedVersion="0">
    <extLst>
      <ext xmlns:x15="http://schemas.microsoft.com/office/spreadsheetml/2010/11/main" uri="{DE250136-89BD-433C-8126-D09CA5730AF9}">
        <x15:connection id="e18c0dc7-7dfa-4f96-98b8-7de2e69e1b54"/>
      </ext>
    </extLst>
  </connection>
  <connection id="2" xr16:uid="{D08DA24B-E7AC-4DEC-A35D-E42AED0006CC}" name="Order_details" type="100" refreshedVersion="0">
    <extLst>
      <ext xmlns:x15="http://schemas.microsoft.com/office/spreadsheetml/2010/11/main" uri="{DE250136-89BD-433C-8126-D09CA5730AF9}">
        <x15:connection id="5cc4943c-3c62-4a6e-b98f-5e8eacde48e7"/>
      </ext>
    </extLst>
  </connection>
  <connection id="3" xr16:uid="{D05BE02E-9D18-45C3-824E-AB93F1ECCB15}" name="Restaurant_Mapping" type="100" refreshedVersion="0">
    <extLst>
      <ext xmlns:x15="http://schemas.microsoft.com/office/spreadsheetml/2010/11/main" uri="{DE250136-89BD-433C-8126-D09CA5730AF9}">
        <x15:connection id="a029be73-e611-4897-8c72-7fc246732b22"/>
      </ext>
    </extLst>
  </connection>
  <connection id="4" xr16:uid="{66D593CE-1001-45CC-A052-F468A830A94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<sst xmlns="http://schemas.openxmlformats.org/spreadsheetml/2006/main" count="264" uniqueCount="99">
  <si>
    <t>Sum of Revenue</t>
  </si>
  <si>
    <t>Row Labels</t>
  </si>
  <si>
    <t>Grand Total</t>
  </si>
  <si>
    <t>May</t>
  </si>
  <si>
    <t>Jun</t>
  </si>
  <si>
    <t>Jul</t>
  </si>
  <si>
    <t>Aug</t>
  </si>
  <si>
    <t>Count of Order_ID</t>
  </si>
  <si>
    <t>AOV</t>
  </si>
  <si>
    <t>Discount%</t>
  </si>
  <si>
    <t>Average Ratings</t>
  </si>
  <si>
    <t>Subway</t>
  </si>
  <si>
    <t>Starbucks</t>
  </si>
  <si>
    <t>Haldiram</t>
  </si>
  <si>
    <t>Barbeque Nation</t>
  </si>
  <si>
    <t>Annapoorna</t>
  </si>
  <si>
    <t>Pizza hut</t>
  </si>
  <si>
    <t>Dominos</t>
  </si>
  <si>
    <t>Bikanervala</t>
  </si>
  <si>
    <t>McD</t>
  </si>
  <si>
    <t>KFC</t>
  </si>
  <si>
    <t>Chennai</t>
  </si>
  <si>
    <t>Bangalore</t>
  </si>
  <si>
    <t>Mumbai</t>
  </si>
  <si>
    <t>Delhi</t>
  </si>
  <si>
    <t>Hourly Delivery Time</t>
  </si>
  <si>
    <t>Average of Total Time</t>
  </si>
  <si>
    <t>Overall Sales</t>
  </si>
  <si>
    <t>City Sales</t>
  </si>
  <si>
    <t>Restaurant Sales</t>
  </si>
  <si>
    <t>Report to Manager</t>
  </si>
  <si>
    <t xml:space="preserve"> Total Order</t>
  </si>
  <si>
    <t>Total Revenue</t>
  </si>
  <si>
    <t>June</t>
  </si>
  <si>
    <t>July</t>
  </si>
  <si>
    <t>August</t>
  </si>
  <si>
    <t>Total</t>
  </si>
  <si>
    <t>Count of Order</t>
  </si>
  <si>
    <t>Revenue &amp; Order VS Date</t>
  </si>
  <si>
    <t>AOV &amp; Avg. Discount% VS Date</t>
  </si>
  <si>
    <t>Month wise Revenue</t>
  </si>
  <si>
    <t>Month wise Order Count</t>
  </si>
  <si>
    <t>Restaurant wise Order Count</t>
  </si>
  <si>
    <t>City wise Order Count</t>
  </si>
  <si>
    <t>Delivery Time over Day</t>
  </si>
  <si>
    <t>City</t>
  </si>
  <si>
    <t>Total Order</t>
  </si>
  <si>
    <t>Average Rating</t>
  </si>
  <si>
    <t>City &amp; Revenue</t>
  </si>
  <si>
    <t>City &amp; Order Count</t>
  </si>
  <si>
    <t>City &amp; Avg. Delivery Time</t>
  </si>
  <si>
    <t>City &amp; Discount%</t>
  </si>
  <si>
    <t>City &amp; Avg. Rating</t>
  </si>
  <si>
    <t>5.27 M</t>
  </si>
  <si>
    <t>11.46 M</t>
  </si>
  <si>
    <t>1.11 M</t>
  </si>
  <si>
    <t>7.19 M</t>
  </si>
  <si>
    <t>4.88 M</t>
  </si>
  <si>
    <t>1.74 M</t>
  </si>
  <si>
    <t>5.98 M</t>
  </si>
  <si>
    <t>3.71 M</t>
  </si>
  <si>
    <t>5.80 M</t>
  </si>
  <si>
    <t>2.90 M</t>
  </si>
  <si>
    <t>Restaurant &amp; Revenue</t>
  </si>
  <si>
    <t>Restaurant &amp; Order Count</t>
  </si>
  <si>
    <t>Restaurant &amp; Avg. Total Time</t>
  </si>
  <si>
    <t>Restaurant &amp; Discount%</t>
  </si>
  <si>
    <t>Restaurant &amp; Avg. Ratings</t>
  </si>
  <si>
    <t>Calculation of City Dashboard</t>
  </si>
  <si>
    <t>Calculation of Restaurant Dashboard</t>
  </si>
  <si>
    <t>Calculation of Overall Sales Dashboard</t>
  </si>
  <si>
    <r>
      <t xml:space="preserve">The </t>
    </r>
    <r>
      <rPr>
        <b/>
        <sz val="11"/>
        <color theme="1"/>
        <rFont val="Calibri"/>
        <family val="2"/>
        <scheme val="minor"/>
      </rPr>
      <t>"Discount%"</t>
    </r>
    <r>
      <rPr>
        <sz val="11"/>
        <color theme="1"/>
        <rFont val="Calibri"/>
        <family val="2"/>
        <scheme val="minor"/>
      </rPr>
      <t xml:space="preserve"> is shown as "% of Grand Total"</t>
    </r>
  </si>
  <si>
    <r>
      <rPr>
        <b/>
        <sz val="11"/>
        <color theme="1"/>
        <rFont val="Calibri"/>
        <family val="2"/>
        <scheme val="minor"/>
      </rPr>
      <t>"k</t>
    </r>
    <r>
      <rPr>
        <sz val="11"/>
        <color theme="1"/>
        <rFont val="Calibri"/>
        <family val="2"/>
        <scheme val="minor"/>
      </rPr>
      <t>" is used for value in Thousands</t>
    </r>
  </si>
  <si>
    <r>
      <rPr>
        <b/>
        <sz val="11"/>
        <color theme="1"/>
        <rFont val="Calibri"/>
        <family val="2"/>
        <scheme val="minor"/>
      </rPr>
      <t>"M"</t>
    </r>
    <r>
      <rPr>
        <sz val="11"/>
        <color theme="1"/>
        <rFont val="Calibri"/>
        <family val="2"/>
        <scheme val="minor"/>
      </rPr>
      <t xml:space="preserve"> is used for value in Millions</t>
    </r>
  </si>
  <si>
    <r>
      <t xml:space="preserve">In Overall Sales worksheet, </t>
    </r>
    <r>
      <rPr>
        <b/>
        <sz val="11"/>
        <color theme="1"/>
        <rFont val="Calibri"/>
        <family val="2"/>
        <scheme val="minor"/>
      </rPr>
      <t>Delivery time day over day</t>
    </r>
    <r>
      <rPr>
        <sz val="11"/>
        <color theme="1"/>
        <rFont val="Calibri"/>
        <family val="2"/>
        <scheme val="minor"/>
      </rPr>
      <t xml:space="preserve"> is changed from minutes to</t>
    </r>
    <r>
      <rPr>
        <b/>
        <sz val="11"/>
        <color theme="1"/>
        <rFont val="Calibri"/>
        <family val="2"/>
        <scheme val="minor"/>
      </rPr>
      <t xml:space="preserve"> hour</t>
    </r>
    <r>
      <rPr>
        <sz val="11"/>
        <color theme="1"/>
        <rFont val="Calibri"/>
        <family val="2"/>
        <scheme val="minor"/>
      </rPr>
      <t>.</t>
    </r>
  </si>
  <si>
    <r>
      <rPr>
        <b/>
        <sz val="11"/>
        <color theme="1"/>
        <rFont val="Calibri"/>
        <family val="2"/>
        <scheme val="minor"/>
      </rPr>
      <t>AOV</t>
    </r>
    <r>
      <rPr>
        <sz val="11"/>
        <color theme="1"/>
        <rFont val="Calibri"/>
        <family val="2"/>
        <scheme val="minor"/>
      </rPr>
      <t xml:space="preserve"> stands for Average Order Value</t>
    </r>
  </si>
  <si>
    <t>Insights</t>
  </si>
  <si>
    <t xml:space="preserve"> </t>
  </si>
  <si>
    <r>
      <t xml:space="preserve">Tables in </t>
    </r>
    <r>
      <rPr>
        <b/>
        <sz val="11"/>
        <color theme="1"/>
        <rFont val="Calibri"/>
        <family val="2"/>
        <scheme val="minor"/>
      </rPr>
      <t xml:space="preserve">"City &amp; Restaurant Dashboard" </t>
    </r>
    <r>
      <rPr>
        <sz val="11"/>
        <color theme="1"/>
        <rFont val="Calibri"/>
        <family val="2"/>
        <scheme val="minor"/>
      </rPr>
      <t xml:space="preserve">has </t>
    </r>
    <r>
      <rPr>
        <b/>
        <sz val="11"/>
        <color theme="1"/>
        <rFont val="Calibri"/>
        <family val="2"/>
        <scheme val="minor"/>
      </rPr>
      <t xml:space="preserve">Static </t>
    </r>
    <r>
      <rPr>
        <sz val="11"/>
        <color theme="1"/>
        <rFont val="Calibri"/>
        <family val="2"/>
        <scheme val="minor"/>
      </rPr>
      <t>value.</t>
    </r>
  </si>
  <si>
    <r>
      <t xml:space="preserve">Table in </t>
    </r>
    <r>
      <rPr>
        <b/>
        <sz val="11"/>
        <color theme="1"/>
        <rFont val="Calibri"/>
        <family val="2"/>
        <scheme val="minor"/>
      </rPr>
      <t xml:space="preserve">"Overall Sales" </t>
    </r>
    <r>
      <rPr>
        <sz val="11"/>
        <color theme="1"/>
        <rFont val="Calibri"/>
        <family val="2"/>
        <scheme val="minor"/>
      </rPr>
      <t xml:space="preserve">is </t>
    </r>
    <r>
      <rPr>
        <b/>
        <sz val="11"/>
        <color theme="1"/>
        <rFont val="Calibri"/>
        <family val="2"/>
        <scheme val="minor"/>
      </rPr>
      <t>Dynamic.</t>
    </r>
  </si>
  <si>
    <t>Restaurant &amp; AOV</t>
  </si>
  <si>
    <r>
      <rPr>
        <b/>
        <sz val="11"/>
        <color theme="1"/>
        <rFont val="Calibri"/>
        <family val="2"/>
        <scheme val="minor"/>
      </rPr>
      <t xml:space="preserve">"Restaurant &amp; Average Order Value" </t>
    </r>
    <r>
      <rPr>
        <sz val="11"/>
        <color theme="1"/>
        <rFont val="Calibri"/>
        <family val="2"/>
        <scheme val="minor"/>
      </rPr>
      <t>chart is added.</t>
    </r>
  </si>
  <si>
    <t>City &amp; AOV</t>
  </si>
  <si>
    <r>
      <rPr>
        <b/>
        <sz val="11"/>
        <color theme="1"/>
        <rFont val="Calibri"/>
        <family val="2"/>
        <scheme val="minor"/>
      </rPr>
      <t>"City &amp; Average Order Value"</t>
    </r>
    <r>
      <rPr>
        <sz val="11"/>
        <color theme="1"/>
        <rFont val="Calibri"/>
        <family val="2"/>
        <scheme val="minor"/>
      </rPr>
      <t xml:space="preserve"> chart is added.</t>
    </r>
  </si>
  <si>
    <t>Points to be noted</t>
  </si>
  <si>
    <r>
      <rPr>
        <b/>
        <sz val="11"/>
        <color theme="1"/>
        <rFont val="Calibri"/>
        <family val="2"/>
        <scheme val="minor"/>
      </rPr>
      <t>3) i.</t>
    </r>
    <r>
      <rPr>
        <sz val="11"/>
        <color theme="1"/>
        <rFont val="Calibri"/>
        <family val="2"/>
        <scheme val="minor"/>
      </rPr>
      <t xml:space="preserve"> The </t>
    </r>
    <r>
      <rPr>
        <b/>
        <sz val="11"/>
        <color theme="1"/>
        <rFont val="Calibri"/>
        <family val="2"/>
        <scheme val="minor"/>
      </rPr>
      <t>highest revenue</t>
    </r>
    <r>
      <rPr>
        <sz val="11"/>
        <color theme="1"/>
        <rFont val="Calibri"/>
        <family val="2"/>
        <scheme val="minor"/>
      </rPr>
      <t xml:space="preserve"> is generated by </t>
    </r>
    <r>
      <rPr>
        <b/>
        <sz val="11"/>
        <color theme="1"/>
        <rFont val="Calibri"/>
        <family val="2"/>
        <scheme val="minor"/>
      </rPr>
      <t>Bangalore</t>
    </r>
    <r>
      <rPr>
        <sz val="11"/>
        <color theme="1"/>
        <rFont val="Calibri"/>
        <family val="2"/>
        <scheme val="minor"/>
      </rPr>
      <t xml:space="preserve"> because of it's</t>
    </r>
    <r>
      <rPr>
        <b/>
        <sz val="11"/>
        <color theme="1"/>
        <rFont val="Calibri"/>
        <family val="2"/>
        <scheme val="minor"/>
      </rPr>
      <t xml:space="preserve"> high order count</t>
    </r>
    <r>
      <rPr>
        <sz val="11"/>
        <color theme="1"/>
        <rFont val="Calibri"/>
        <family val="2"/>
        <scheme val="minor"/>
      </rPr>
      <t xml:space="preserve">. </t>
    </r>
  </si>
  <si>
    <r>
      <t xml:space="preserve">   </t>
    </r>
    <r>
      <rPr>
        <b/>
        <sz val="11"/>
        <color theme="1"/>
        <rFont val="Calibri"/>
        <family val="2"/>
        <scheme val="minor"/>
      </rPr>
      <t xml:space="preserve"> ii.</t>
    </r>
    <r>
      <rPr>
        <sz val="11"/>
        <color theme="1"/>
        <rFont val="Calibri"/>
        <family val="2"/>
        <scheme val="minor"/>
      </rPr>
      <t xml:space="preserve">  Beside having </t>
    </r>
    <r>
      <rPr>
        <b/>
        <sz val="11"/>
        <color theme="1"/>
        <rFont val="Calibri"/>
        <family val="2"/>
        <scheme val="minor"/>
      </rPr>
      <t>more order count</t>
    </r>
    <r>
      <rPr>
        <sz val="11"/>
        <color theme="1"/>
        <rFont val="Calibri"/>
        <family val="2"/>
        <scheme val="minor"/>
      </rPr>
      <t xml:space="preserve"> from </t>
    </r>
    <r>
      <rPr>
        <b/>
        <sz val="11"/>
        <color theme="1"/>
        <rFont val="Calibri"/>
        <family val="2"/>
        <scheme val="minor"/>
      </rPr>
      <t>Mumbai,</t>
    </r>
    <r>
      <rPr>
        <sz val="11"/>
        <color theme="1"/>
        <rFont val="Calibri"/>
        <family val="2"/>
        <scheme val="minor"/>
      </rPr>
      <t xml:space="preserve"> </t>
    </r>
    <r>
      <rPr>
        <b/>
        <sz val="11"/>
        <color theme="1"/>
        <rFont val="Calibri"/>
        <family val="2"/>
        <scheme val="minor"/>
      </rPr>
      <t>Chenna</t>
    </r>
    <r>
      <rPr>
        <sz val="11"/>
        <color theme="1"/>
        <rFont val="Calibri"/>
        <family val="2"/>
        <scheme val="minor"/>
      </rPr>
      <t>i has generated the</t>
    </r>
    <r>
      <rPr>
        <b/>
        <sz val="11"/>
        <color theme="1"/>
        <rFont val="Calibri"/>
        <family val="2"/>
        <scheme val="minor"/>
      </rPr>
      <t xml:space="preserve"> lowest revenue.</t>
    </r>
  </si>
  <si>
    <r>
      <t>2) Heavy discounts</t>
    </r>
    <r>
      <rPr>
        <sz val="11"/>
        <color theme="1"/>
        <rFont val="Calibri"/>
        <family val="2"/>
        <scheme val="minor"/>
      </rPr>
      <t xml:space="preserve"> were offered in month</t>
    </r>
    <r>
      <rPr>
        <b/>
        <sz val="11"/>
        <color theme="1"/>
        <rFont val="Calibri"/>
        <family val="2"/>
        <scheme val="minor"/>
      </rPr>
      <t xml:space="preserve"> </t>
    </r>
    <r>
      <rPr>
        <sz val="11"/>
        <color theme="1"/>
        <rFont val="Calibri"/>
        <family val="2"/>
        <scheme val="minor"/>
      </rPr>
      <t>of</t>
    </r>
    <r>
      <rPr>
        <b/>
        <sz val="11"/>
        <color theme="1"/>
        <rFont val="Calibri"/>
        <family val="2"/>
        <scheme val="minor"/>
      </rPr>
      <t xml:space="preserve"> May &amp; June </t>
    </r>
    <r>
      <rPr>
        <sz val="11"/>
        <color theme="1"/>
        <rFont val="Calibri"/>
        <family val="2"/>
        <scheme val="minor"/>
      </rPr>
      <t>and</t>
    </r>
    <r>
      <rPr>
        <b/>
        <sz val="11"/>
        <color theme="1"/>
        <rFont val="Calibri"/>
        <family val="2"/>
        <scheme val="minor"/>
      </rPr>
      <t xml:space="preserve"> AOV </t>
    </r>
    <r>
      <rPr>
        <sz val="11"/>
        <color theme="1"/>
        <rFont val="Calibri"/>
        <family val="2"/>
        <scheme val="minor"/>
      </rPr>
      <t>was quite</t>
    </r>
    <r>
      <rPr>
        <b/>
        <sz val="11"/>
        <color theme="1"/>
        <rFont val="Calibri"/>
        <family val="2"/>
        <scheme val="minor"/>
      </rPr>
      <t xml:space="preserve"> high </t>
    </r>
    <r>
      <rPr>
        <sz val="11"/>
        <color theme="1"/>
        <rFont val="Calibri"/>
        <family val="2"/>
        <scheme val="minor"/>
      </rPr>
      <t>in comparrison</t>
    </r>
    <r>
      <rPr>
        <b/>
        <sz val="11"/>
        <color theme="1"/>
        <rFont val="Calibri"/>
        <family val="2"/>
        <scheme val="minor"/>
      </rPr>
      <t xml:space="preserve"> </t>
    </r>
    <r>
      <rPr>
        <sz val="11"/>
        <color theme="1"/>
        <rFont val="Calibri"/>
        <family val="2"/>
        <scheme val="minor"/>
      </rPr>
      <t>to</t>
    </r>
    <r>
      <rPr>
        <b/>
        <sz val="11"/>
        <color theme="1"/>
        <rFont val="Calibri"/>
        <family val="2"/>
        <scheme val="minor"/>
      </rPr>
      <t xml:space="preserve"> July &amp; August, </t>
    </r>
    <r>
      <rPr>
        <sz val="11"/>
        <color theme="1"/>
        <rFont val="Calibri"/>
        <family val="2"/>
        <scheme val="minor"/>
      </rPr>
      <t>apparently there were</t>
    </r>
    <r>
      <rPr>
        <b/>
        <sz val="11"/>
        <color theme="1"/>
        <rFont val="Calibri"/>
        <family val="2"/>
        <scheme val="minor"/>
      </rPr>
      <t xml:space="preserve"> less order</t>
    </r>
    <r>
      <rPr>
        <sz val="11"/>
        <color theme="1"/>
        <rFont val="Calibri"/>
        <family val="2"/>
        <scheme val="minor"/>
      </rPr>
      <t xml:space="preserve"> in these months.</t>
    </r>
  </si>
  <si>
    <r>
      <rPr>
        <b/>
        <sz val="11"/>
        <color theme="1"/>
        <rFont val="Calibri"/>
        <family val="2"/>
        <scheme val="minor"/>
      </rPr>
      <t>1)</t>
    </r>
    <r>
      <rPr>
        <sz val="11"/>
        <color theme="1"/>
        <rFont val="Calibri"/>
        <family val="2"/>
        <scheme val="minor"/>
      </rPr>
      <t xml:space="preserve"> It has been observed that there is evident downfall in </t>
    </r>
    <r>
      <rPr>
        <b/>
        <sz val="11"/>
        <color theme="1"/>
        <rFont val="Calibri"/>
        <family val="2"/>
        <scheme val="minor"/>
      </rPr>
      <t>Revenue</t>
    </r>
    <r>
      <rPr>
        <sz val="11"/>
        <color theme="1"/>
        <rFont val="Calibri"/>
        <family val="2"/>
        <scheme val="minor"/>
      </rPr>
      <t xml:space="preserve"> in the month of </t>
    </r>
    <r>
      <rPr>
        <b/>
        <sz val="11"/>
        <color theme="1"/>
        <rFont val="Calibri"/>
        <family val="2"/>
        <scheme val="minor"/>
      </rPr>
      <t>May &amp; June</t>
    </r>
    <r>
      <rPr>
        <sz val="11"/>
        <color theme="1"/>
        <rFont val="Calibri"/>
        <family val="2"/>
        <scheme val="minor"/>
      </rPr>
      <t xml:space="preserve">, as </t>
    </r>
    <r>
      <rPr>
        <b/>
        <sz val="11"/>
        <color theme="1"/>
        <rFont val="Calibri"/>
        <family val="2"/>
        <scheme val="minor"/>
      </rPr>
      <t xml:space="preserve">total number of order are less </t>
    </r>
    <r>
      <rPr>
        <sz val="11"/>
        <color theme="1"/>
        <rFont val="Calibri"/>
        <family val="2"/>
        <scheme val="minor"/>
      </rPr>
      <t>in comparrison to other months and apparently the</t>
    </r>
    <r>
      <rPr>
        <b/>
        <sz val="11"/>
        <color theme="1"/>
        <rFont val="Calibri"/>
        <family val="2"/>
        <scheme val="minor"/>
      </rPr>
      <t xml:space="preserve"> delivery time  day over day</t>
    </r>
    <r>
      <rPr>
        <sz val="11"/>
        <color theme="1"/>
        <rFont val="Calibri"/>
        <family val="2"/>
        <scheme val="minor"/>
      </rPr>
      <t xml:space="preserve"> is significantly lower.</t>
    </r>
  </si>
  <si>
    <r>
      <rPr>
        <b/>
        <sz val="11"/>
        <color theme="1"/>
        <rFont val="Calibri"/>
        <family val="2"/>
        <scheme val="minor"/>
      </rPr>
      <t xml:space="preserve">4) i. </t>
    </r>
    <r>
      <rPr>
        <sz val="11"/>
        <color theme="1"/>
        <rFont val="Calibri"/>
        <family val="2"/>
        <scheme val="minor"/>
      </rPr>
      <t xml:space="preserve">With below mentioned depection the cause of </t>
    </r>
    <r>
      <rPr>
        <b/>
        <sz val="11"/>
        <color theme="1"/>
        <rFont val="Calibri"/>
        <family val="2"/>
        <scheme val="minor"/>
      </rPr>
      <t>low revenue</t>
    </r>
    <r>
      <rPr>
        <sz val="11"/>
        <color theme="1"/>
        <rFont val="Calibri"/>
        <family val="2"/>
        <scheme val="minor"/>
      </rPr>
      <t xml:space="preserve"> in</t>
    </r>
    <r>
      <rPr>
        <b/>
        <sz val="11"/>
        <color theme="1"/>
        <rFont val="Calibri"/>
        <family val="2"/>
        <scheme val="minor"/>
      </rPr>
      <t xml:space="preserve"> Chennai</t>
    </r>
    <r>
      <rPr>
        <sz val="11"/>
        <color theme="1"/>
        <rFont val="Calibri"/>
        <family val="2"/>
        <scheme val="minor"/>
      </rPr>
      <t xml:space="preserve"> can be clearly seen as </t>
    </r>
    <r>
      <rPr>
        <b/>
        <sz val="11"/>
        <color theme="1"/>
        <rFont val="Calibri"/>
        <family val="2"/>
        <scheme val="minor"/>
      </rPr>
      <t>Chennai</t>
    </r>
    <r>
      <rPr>
        <sz val="11"/>
        <color theme="1"/>
        <rFont val="Calibri"/>
        <family val="2"/>
        <scheme val="minor"/>
      </rPr>
      <t xml:space="preserve"> have </t>
    </r>
    <r>
      <rPr>
        <b/>
        <sz val="11"/>
        <color theme="1"/>
        <rFont val="Calibri"/>
        <family val="2"/>
        <scheme val="minor"/>
      </rPr>
      <t>lowest average value per order</t>
    </r>
    <r>
      <rPr>
        <sz val="11"/>
        <color theme="1"/>
        <rFont val="Calibri"/>
        <family val="2"/>
        <scheme val="minor"/>
      </rPr>
      <t xml:space="preserve"> and has</t>
    </r>
    <r>
      <rPr>
        <b/>
        <sz val="11"/>
        <color theme="1"/>
        <rFont val="Calibri"/>
        <family val="2"/>
        <scheme val="minor"/>
      </rPr>
      <t xml:space="preserve"> Highest delivery time</t>
    </r>
    <r>
      <rPr>
        <sz val="11"/>
        <color theme="1"/>
        <rFont val="Calibri"/>
        <family val="2"/>
        <scheme val="minor"/>
      </rPr>
      <t xml:space="preserve"> for an order </t>
    </r>
  </si>
  <si>
    <r>
      <rPr>
        <b/>
        <sz val="11"/>
        <color theme="1"/>
        <rFont val="Calibri"/>
        <family val="2"/>
        <scheme val="minor"/>
      </rPr>
      <t xml:space="preserve">8) Barbeque Nation </t>
    </r>
    <r>
      <rPr>
        <sz val="11"/>
        <color theme="1"/>
        <rFont val="Calibri"/>
        <family val="2"/>
        <scheme val="minor"/>
      </rPr>
      <t>has</t>
    </r>
    <r>
      <rPr>
        <b/>
        <sz val="11"/>
        <color theme="1"/>
        <rFont val="Calibri"/>
        <family val="2"/>
        <scheme val="minor"/>
      </rPr>
      <t xml:space="preserve"> highest revenue </t>
    </r>
    <r>
      <rPr>
        <sz val="11"/>
        <color theme="1"/>
        <rFont val="Calibri"/>
        <family val="2"/>
        <scheme val="minor"/>
      </rPr>
      <t>cause it's</t>
    </r>
    <r>
      <rPr>
        <b/>
        <sz val="11"/>
        <color theme="1"/>
        <rFont val="Calibri"/>
        <family val="2"/>
        <scheme val="minor"/>
      </rPr>
      <t xml:space="preserve"> Average order value </t>
    </r>
    <r>
      <rPr>
        <sz val="11"/>
        <color theme="1"/>
        <rFont val="Calibri"/>
        <family val="2"/>
        <scheme val="minor"/>
      </rPr>
      <t>is</t>
    </r>
    <r>
      <rPr>
        <b/>
        <sz val="11"/>
        <color theme="1"/>
        <rFont val="Calibri"/>
        <family val="2"/>
        <scheme val="minor"/>
      </rPr>
      <t xml:space="preserve"> highest </t>
    </r>
    <r>
      <rPr>
        <sz val="11"/>
        <color theme="1"/>
        <rFont val="Calibri"/>
        <family val="2"/>
        <scheme val="minor"/>
      </rPr>
      <t>among all other restaurant.</t>
    </r>
  </si>
  <si>
    <r>
      <rPr>
        <b/>
        <sz val="11"/>
        <color theme="1"/>
        <rFont val="Calibri"/>
        <family val="2"/>
        <scheme val="minor"/>
      </rPr>
      <t>9) i.</t>
    </r>
    <r>
      <rPr>
        <sz val="11"/>
        <color theme="1"/>
        <rFont val="Calibri"/>
        <family val="2"/>
        <scheme val="minor"/>
      </rPr>
      <t xml:space="preserve"> </t>
    </r>
    <r>
      <rPr>
        <b/>
        <sz val="11"/>
        <color theme="1"/>
        <rFont val="Calibri"/>
        <family val="2"/>
        <scheme val="minor"/>
      </rPr>
      <t>KFC</t>
    </r>
    <r>
      <rPr>
        <sz val="11"/>
        <color theme="1"/>
        <rFont val="Calibri"/>
        <family val="2"/>
        <scheme val="minor"/>
      </rPr>
      <t xml:space="preserve"> &amp; </t>
    </r>
    <r>
      <rPr>
        <b/>
        <sz val="11"/>
        <color theme="1"/>
        <rFont val="Calibri"/>
        <family val="2"/>
        <scheme val="minor"/>
      </rPr>
      <t xml:space="preserve">Bikanervala </t>
    </r>
    <r>
      <rPr>
        <sz val="11"/>
        <color theme="1"/>
        <rFont val="Calibri"/>
        <family val="2"/>
        <scheme val="minor"/>
      </rPr>
      <t xml:space="preserve">has </t>
    </r>
    <r>
      <rPr>
        <b/>
        <sz val="11"/>
        <color theme="1"/>
        <rFont val="Calibri"/>
        <family val="2"/>
        <scheme val="minor"/>
      </rPr>
      <t>lowest order count</t>
    </r>
    <r>
      <rPr>
        <sz val="11"/>
        <color theme="1"/>
        <rFont val="Calibri"/>
        <family val="2"/>
        <scheme val="minor"/>
      </rPr>
      <t xml:space="preserve"> because they offered </t>
    </r>
    <r>
      <rPr>
        <b/>
        <sz val="11"/>
        <color theme="1"/>
        <rFont val="Calibri"/>
        <family val="2"/>
        <scheme val="minor"/>
      </rPr>
      <t>least discount</t>
    </r>
    <r>
      <rPr>
        <sz val="11"/>
        <color theme="1"/>
        <rFont val="Calibri"/>
        <family val="2"/>
        <scheme val="minor"/>
      </rPr>
      <t xml:space="preserve"> compare to rest of their competitors, additionally </t>
    </r>
    <r>
      <rPr>
        <b/>
        <sz val="11"/>
        <color theme="1"/>
        <rFont val="Calibri"/>
        <family val="2"/>
        <scheme val="minor"/>
      </rPr>
      <t>Biknaervala</t>
    </r>
    <r>
      <rPr>
        <sz val="11"/>
        <color theme="1"/>
        <rFont val="Calibri"/>
        <family val="2"/>
        <scheme val="minor"/>
      </rPr>
      <t xml:space="preserve"> gave</t>
    </r>
    <r>
      <rPr>
        <b/>
        <sz val="11"/>
        <color theme="1"/>
        <rFont val="Calibri"/>
        <family val="2"/>
        <scheme val="minor"/>
      </rPr>
      <t xml:space="preserve"> less discount</t>
    </r>
    <r>
      <rPr>
        <sz val="11"/>
        <color theme="1"/>
        <rFont val="Calibri"/>
        <family val="2"/>
        <scheme val="minor"/>
      </rPr>
      <t xml:space="preserve"> than </t>
    </r>
    <r>
      <rPr>
        <b/>
        <sz val="11"/>
        <color theme="1"/>
        <rFont val="Calibri"/>
        <family val="2"/>
        <scheme val="minor"/>
      </rPr>
      <t>KFC,</t>
    </r>
  </si>
  <si>
    <r>
      <rPr>
        <b/>
        <sz val="11"/>
        <color theme="1"/>
        <rFont val="Calibri"/>
        <family val="2"/>
        <scheme val="minor"/>
      </rPr>
      <t>10)</t>
    </r>
    <r>
      <rPr>
        <sz val="11"/>
        <color theme="1"/>
        <rFont val="Calibri"/>
        <family val="2"/>
        <scheme val="minor"/>
      </rPr>
      <t xml:space="preserve"> There were</t>
    </r>
    <r>
      <rPr>
        <b/>
        <sz val="11"/>
        <color theme="1"/>
        <rFont val="Calibri"/>
        <family val="2"/>
        <scheme val="minor"/>
      </rPr>
      <t xml:space="preserve"> no sales</t>
    </r>
    <r>
      <rPr>
        <sz val="11"/>
        <color theme="1"/>
        <rFont val="Calibri"/>
        <family val="2"/>
        <scheme val="minor"/>
      </rPr>
      <t xml:space="preserve"> of</t>
    </r>
    <r>
      <rPr>
        <b/>
        <sz val="11"/>
        <color theme="1"/>
        <rFont val="Calibri"/>
        <family val="2"/>
        <scheme val="minor"/>
      </rPr>
      <t xml:space="preserve"> Bikanervala</t>
    </r>
    <r>
      <rPr>
        <sz val="11"/>
        <color theme="1"/>
        <rFont val="Calibri"/>
        <family val="2"/>
        <scheme val="minor"/>
      </rPr>
      <t xml:space="preserve"> in the month of</t>
    </r>
    <r>
      <rPr>
        <b/>
        <sz val="11"/>
        <color theme="1"/>
        <rFont val="Calibri"/>
        <family val="2"/>
        <scheme val="minor"/>
      </rPr>
      <t xml:space="preserve"> May and June</t>
    </r>
    <r>
      <rPr>
        <sz val="11"/>
        <color theme="1"/>
        <rFont val="Calibri"/>
        <family val="2"/>
        <scheme val="minor"/>
      </rPr>
      <t xml:space="preserve">. </t>
    </r>
  </si>
  <si>
    <r>
      <rPr>
        <b/>
        <sz val="11"/>
        <color theme="1"/>
        <rFont val="Calibri"/>
        <family val="2"/>
        <scheme val="minor"/>
      </rPr>
      <t>ii.</t>
    </r>
    <r>
      <rPr>
        <sz val="11"/>
        <color theme="1"/>
        <rFont val="Calibri"/>
        <family val="2"/>
        <scheme val="minor"/>
      </rPr>
      <t xml:space="preserve">  However</t>
    </r>
    <r>
      <rPr>
        <b/>
        <sz val="11"/>
        <color theme="1"/>
        <rFont val="Calibri"/>
        <family val="2"/>
        <scheme val="minor"/>
      </rPr>
      <t xml:space="preserve"> Bikanervala</t>
    </r>
    <r>
      <rPr>
        <sz val="11"/>
        <color theme="1"/>
        <rFont val="Calibri"/>
        <family val="2"/>
        <scheme val="minor"/>
      </rPr>
      <t xml:space="preserve"> does have</t>
    </r>
    <r>
      <rPr>
        <b/>
        <sz val="11"/>
        <color theme="1"/>
        <rFont val="Calibri"/>
        <family val="2"/>
        <scheme val="minor"/>
      </rPr>
      <t xml:space="preserve"> good</t>
    </r>
    <r>
      <rPr>
        <sz val="11"/>
        <color theme="1"/>
        <rFont val="Calibri"/>
        <family val="2"/>
        <scheme val="minor"/>
      </rPr>
      <t xml:space="preserve"> customer feedback from customers which can be seen from </t>
    </r>
    <r>
      <rPr>
        <b/>
        <sz val="11"/>
        <color theme="1"/>
        <rFont val="Calibri"/>
        <family val="2"/>
        <scheme val="minor"/>
      </rPr>
      <t>rating</t>
    </r>
    <r>
      <rPr>
        <sz val="11"/>
        <color theme="1"/>
        <rFont val="Calibri"/>
        <family val="2"/>
        <scheme val="minor"/>
      </rPr>
      <t>, that's why</t>
    </r>
    <r>
      <rPr>
        <b/>
        <sz val="11"/>
        <color theme="1"/>
        <rFont val="Calibri"/>
        <family val="2"/>
        <scheme val="minor"/>
      </rPr>
      <t xml:space="preserve"> KFC</t>
    </r>
    <r>
      <rPr>
        <sz val="11"/>
        <color theme="1"/>
        <rFont val="Calibri"/>
        <family val="2"/>
        <scheme val="minor"/>
      </rPr>
      <t xml:space="preserve"> has </t>
    </r>
    <r>
      <rPr>
        <b/>
        <sz val="11"/>
        <color theme="1"/>
        <rFont val="Calibri"/>
        <family val="2"/>
        <scheme val="minor"/>
      </rPr>
      <t>least order count</t>
    </r>
    <r>
      <rPr>
        <sz val="11"/>
        <color theme="1"/>
        <rFont val="Calibri"/>
        <family val="2"/>
        <scheme val="minor"/>
      </rPr>
      <t xml:space="preserve"> and</t>
    </r>
    <r>
      <rPr>
        <b/>
        <sz val="11"/>
        <color theme="1"/>
        <rFont val="Calibri"/>
        <family val="2"/>
        <scheme val="minor"/>
      </rPr>
      <t xml:space="preserve"> lowest generated revenue</t>
    </r>
    <r>
      <rPr>
        <sz val="11"/>
        <color theme="1"/>
        <rFont val="Calibri"/>
        <family val="2"/>
        <scheme val="minor"/>
      </rPr>
      <t>.</t>
    </r>
  </si>
  <si>
    <r>
      <t xml:space="preserve"> </t>
    </r>
    <r>
      <rPr>
        <b/>
        <sz val="11"/>
        <color theme="1"/>
        <rFont val="Calibri"/>
        <family val="2"/>
        <scheme val="minor"/>
      </rPr>
      <t xml:space="preserve">iii. </t>
    </r>
    <r>
      <rPr>
        <sz val="11"/>
        <color theme="1"/>
        <rFont val="Calibri"/>
        <family val="2"/>
        <scheme val="minor"/>
      </rPr>
      <t xml:space="preserve">The </t>
    </r>
    <r>
      <rPr>
        <b/>
        <sz val="11"/>
        <color theme="1"/>
        <rFont val="Calibri"/>
        <family val="2"/>
        <scheme val="minor"/>
      </rPr>
      <t>Order count</t>
    </r>
    <r>
      <rPr>
        <sz val="11"/>
        <color theme="1"/>
        <rFont val="Calibri"/>
        <family val="2"/>
        <scheme val="minor"/>
      </rPr>
      <t xml:space="preserve"> is apparently</t>
    </r>
    <r>
      <rPr>
        <b/>
        <sz val="11"/>
        <color theme="1"/>
        <rFont val="Calibri"/>
        <family val="2"/>
        <scheme val="minor"/>
      </rPr>
      <t xml:space="preserve"> high</t>
    </r>
    <r>
      <rPr>
        <sz val="11"/>
        <color theme="1"/>
        <rFont val="Calibri"/>
        <family val="2"/>
        <scheme val="minor"/>
      </rPr>
      <t xml:space="preserve"> in</t>
    </r>
    <r>
      <rPr>
        <b/>
        <sz val="11"/>
        <color theme="1"/>
        <rFont val="Calibri"/>
        <family val="2"/>
        <scheme val="minor"/>
      </rPr>
      <t xml:space="preserve"> Bangalore</t>
    </r>
    <r>
      <rPr>
        <sz val="11"/>
        <color theme="1"/>
        <rFont val="Calibri"/>
        <family val="2"/>
        <scheme val="minor"/>
      </rPr>
      <t xml:space="preserve"> because of it's</t>
    </r>
    <r>
      <rPr>
        <b/>
        <sz val="11"/>
        <color theme="1"/>
        <rFont val="Calibri"/>
        <family val="2"/>
        <scheme val="minor"/>
      </rPr>
      <t xml:space="preserve"> low Average order value</t>
    </r>
    <r>
      <rPr>
        <sz val="11"/>
        <color theme="1"/>
        <rFont val="Calibri"/>
        <family val="2"/>
        <scheme val="minor"/>
      </rPr>
      <t xml:space="preserve"> &amp; </t>
    </r>
    <r>
      <rPr>
        <b/>
        <sz val="11"/>
        <color theme="1"/>
        <rFont val="Calibri"/>
        <family val="2"/>
        <scheme val="minor"/>
      </rPr>
      <t>high rating</t>
    </r>
    <r>
      <rPr>
        <sz val="11"/>
        <color theme="1"/>
        <rFont val="Calibri"/>
        <family val="2"/>
        <scheme val="minor"/>
      </rPr>
      <t xml:space="preserve"> compared to rest of the cities.</t>
    </r>
  </si>
  <si>
    <r>
      <t xml:space="preserve"> </t>
    </r>
    <r>
      <rPr>
        <b/>
        <sz val="11"/>
        <color theme="1"/>
        <rFont val="Calibri"/>
        <family val="2"/>
        <scheme val="minor"/>
      </rPr>
      <t>ii</t>
    </r>
    <r>
      <rPr>
        <sz val="11"/>
        <color theme="1"/>
        <rFont val="Calibri"/>
        <family val="2"/>
        <scheme val="minor"/>
      </rPr>
      <t xml:space="preserve">. </t>
    </r>
    <r>
      <rPr>
        <b/>
        <sz val="11"/>
        <color theme="1"/>
        <rFont val="Calibri"/>
        <family val="2"/>
        <scheme val="minor"/>
      </rPr>
      <t>Chennai</t>
    </r>
    <r>
      <rPr>
        <sz val="11"/>
        <color theme="1"/>
        <rFont val="Calibri"/>
        <family val="2"/>
        <scheme val="minor"/>
      </rPr>
      <t xml:space="preserve"> has significantly low rating than </t>
    </r>
    <r>
      <rPr>
        <b/>
        <sz val="11"/>
        <color theme="1"/>
        <rFont val="Calibri"/>
        <family val="2"/>
        <scheme val="minor"/>
      </rPr>
      <t>Mumbai.</t>
    </r>
  </si>
  <si>
    <r>
      <rPr>
        <b/>
        <sz val="11"/>
        <color theme="1"/>
        <rFont val="Calibri"/>
        <family val="2"/>
        <scheme val="minor"/>
      </rPr>
      <t>7)</t>
    </r>
    <r>
      <rPr>
        <sz val="11"/>
        <color theme="1"/>
        <rFont val="Calibri"/>
        <family val="2"/>
        <scheme val="minor"/>
      </rPr>
      <t xml:space="preserve"> The intreging aspect is that</t>
    </r>
    <r>
      <rPr>
        <b/>
        <sz val="11"/>
        <color theme="1"/>
        <rFont val="Calibri"/>
        <family val="2"/>
        <scheme val="minor"/>
      </rPr>
      <t xml:space="preserve"> Barbeque Nation</t>
    </r>
    <r>
      <rPr>
        <sz val="11"/>
        <color theme="1"/>
        <rFont val="Calibri"/>
        <family val="2"/>
        <scheme val="minor"/>
      </rPr>
      <t xml:space="preserve"> have</t>
    </r>
    <r>
      <rPr>
        <b/>
        <sz val="11"/>
        <color theme="1"/>
        <rFont val="Calibri"/>
        <family val="2"/>
        <scheme val="minor"/>
      </rPr>
      <t xml:space="preserve"> highest revenue</t>
    </r>
    <r>
      <rPr>
        <sz val="11"/>
        <color theme="1"/>
        <rFont val="Calibri"/>
        <family val="2"/>
        <scheme val="minor"/>
      </rPr>
      <t xml:space="preserve"> among all restaurant, despite of 5 restaurant (</t>
    </r>
    <r>
      <rPr>
        <b/>
        <sz val="11"/>
        <color theme="1"/>
        <rFont val="Calibri"/>
        <family val="2"/>
        <scheme val="minor"/>
      </rPr>
      <t>Annapoorna, Dominos, Haldiram, McD, Starbucks</t>
    </r>
    <r>
      <rPr>
        <sz val="11"/>
        <color theme="1"/>
        <rFont val="Calibri"/>
        <family val="2"/>
        <scheme val="minor"/>
      </rPr>
      <t xml:space="preserve">) having </t>
    </r>
    <r>
      <rPr>
        <b/>
        <sz val="11"/>
        <color theme="1"/>
        <rFont val="Calibri"/>
        <family val="2"/>
        <scheme val="minor"/>
      </rPr>
      <t>more order</t>
    </r>
    <r>
      <rPr>
        <sz val="11"/>
        <color theme="1"/>
        <rFont val="Calibri"/>
        <family val="2"/>
        <scheme val="minor"/>
      </rPr>
      <t xml:space="preserve"> than </t>
    </r>
    <r>
      <rPr>
        <b/>
        <sz val="11"/>
        <color theme="1"/>
        <rFont val="Calibri"/>
        <family val="2"/>
        <scheme val="minor"/>
      </rPr>
      <t>Barbeque Nation</t>
    </r>
    <r>
      <rPr>
        <sz val="11"/>
        <color theme="1"/>
        <rFont val="Calibri"/>
        <family val="2"/>
        <scheme val="minor"/>
      </rPr>
      <t xml:space="preserve">, additionaly </t>
    </r>
    <r>
      <rPr>
        <b/>
        <sz val="11"/>
        <color theme="1"/>
        <rFont val="Calibri"/>
        <family val="2"/>
        <scheme val="minor"/>
      </rPr>
      <t xml:space="preserve">lowest reveue </t>
    </r>
    <r>
      <rPr>
        <sz val="11"/>
        <color theme="1"/>
        <rFont val="Calibri"/>
        <family val="2"/>
        <scheme val="minor"/>
      </rPr>
      <t xml:space="preserve">is generated by </t>
    </r>
    <r>
      <rPr>
        <b/>
        <sz val="11"/>
        <color theme="1"/>
        <rFont val="Calibri"/>
        <family val="2"/>
        <scheme val="minor"/>
      </rPr>
      <t>KFC</t>
    </r>
    <r>
      <rPr>
        <sz val="11"/>
        <color theme="1"/>
        <rFont val="Calibri"/>
        <family val="2"/>
        <scheme val="minor"/>
      </rPr>
      <t xml:space="preserve"> as it have </t>
    </r>
    <r>
      <rPr>
        <b/>
        <sz val="11"/>
        <color theme="1"/>
        <rFont val="Calibri"/>
        <family val="2"/>
        <scheme val="minor"/>
      </rPr>
      <t>least order count</t>
    </r>
    <r>
      <rPr>
        <sz val="11"/>
        <color theme="1"/>
        <rFont val="Calibri"/>
        <family val="2"/>
        <scheme val="minor"/>
      </rPr>
      <t>.</t>
    </r>
  </si>
  <si>
    <r>
      <rPr>
        <b/>
        <sz val="11"/>
        <color theme="1"/>
        <rFont val="Calibri"/>
        <family val="2"/>
        <scheme val="minor"/>
      </rPr>
      <t>6)</t>
    </r>
    <r>
      <rPr>
        <sz val="11"/>
        <color theme="1"/>
        <rFont val="Calibri"/>
        <family val="2"/>
        <scheme val="minor"/>
      </rPr>
      <t xml:space="preserve"> While comparing the ratings of </t>
    </r>
    <r>
      <rPr>
        <b/>
        <sz val="11"/>
        <color theme="1"/>
        <rFont val="Calibri"/>
        <family val="2"/>
        <scheme val="minor"/>
      </rPr>
      <t>KFC</t>
    </r>
    <r>
      <rPr>
        <sz val="11"/>
        <color theme="1"/>
        <rFont val="Calibri"/>
        <family val="2"/>
        <scheme val="minor"/>
      </rPr>
      <t xml:space="preserve">, </t>
    </r>
    <r>
      <rPr>
        <b/>
        <sz val="11"/>
        <color theme="1"/>
        <rFont val="Calibri"/>
        <family val="2"/>
        <scheme val="minor"/>
      </rPr>
      <t>McD</t>
    </r>
    <r>
      <rPr>
        <sz val="11"/>
        <color theme="1"/>
        <rFont val="Calibri"/>
        <family val="2"/>
        <scheme val="minor"/>
      </rPr>
      <t xml:space="preserve"> and </t>
    </r>
    <r>
      <rPr>
        <b/>
        <sz val="11"/>
        <color theme="1"/>
        <rFont val="Calibri"/>
        <family val="2"/>
        <scheme val="minor"/>
      </rPr>
      <t>Bikanervala</t>
    </r>
    <r>
      <rPr>
        <sz val="11"/>
        <color theme="1"/>
        <rFont val="Calibri"/>
        <family val="2"/>
        <scheme val="minor"/>
      </rPr>
      <t>, all these restaurant having similar rating, however</t>
    </r>
    <r>
      <rPr>
        <b/>
        <sz val="11"/>
        <color theme="1"/>
        <rFont val="Calibri"/>
        <family val="2"/>
        <scheme val="minor"/>
      </rPr>
      <t xml:space="preserve"> KFC</t>
    </r>
    <r>
      <rPr>
        <sz val="11"/>
        <color theme="1"/>
        <rFont val="Calibri"/>
        <family val="2"/>
        <scheme val="minor"/>
      </rPr>
      <t xml:space="preserve"> is </t>
    </r>
    <r>
      <rPr>
        <b/>
        <sz val="11"/>
        <color theme="1"/>
        <rFont val="Calibri"/>
        <family val="2"/>
        <scheme val="minor"/>
      </rPr>
      <t>rated</t>
    </r>
    <r>
      <rPr>
        <sz val="11"/>
        <color theme="1"/>
        <rFont val="Calibri"/>
        <family val="2"/>
        <scheme val="minor"/>
      </rPr>
      <t xml:space="preserve"> </t>
    </r>
    <r>
      <rPr>
        <b/>
        <sz val="11"/>
        <color theme="1"/>
        <rFont val="Calibri"/>
        <family val="2"/>
        <scheme val="minor"/>
      </rPr>
      <t xml:space="preserve">least </t>
    </r>
    <r>
      <rPr>
        <sz val="11"/>
        <color theme="1"/>
        <rFont val="Calibri"/>
        <family val="2"/>
        <scheme val="minor"/>
      </rPr>
      <t xml:space="preserve">by the customers and </t>
    </r>
    <r>
      <rPr>
        <b/>
        <sz val="11"/>
        <color theme="1"/>
        <rFont val="Calibri"/>
        <family val="2"/>
        <scheme val="minor"/>
      </rPr>
      <t>Bikanervala</t>
    </r>
    <r>
      <rPr>
        <sz val="11"/>
        <color theme="1"/>
        <rFont val="Calibri"/>
        <family val="2"/>
        <scheme val="minor"/>
      </rPr>
      <t xml:space="preserve"> takes much </t>
    </r>
    <r>
      <rPr>
        <b/>
        <sz val="11"/>
        <color theme="1"/>
        <rFont val="Calibri"/>
        <family val="2"/>
        <scheme val="minor"/>
      </rPr>
      <t>more time to deliver</t>
    </r>
    <r>
      <rPr>
        <sz val="11"/>
        <color theme="1"/>
        <rFont val="Calibri"/>
        <family val="2"/>
        <scheme val="minor"/>
      </rPr>
      <t xml:space="preserve"> the order and has given </t>
    </r>
    <r>
      <rPr>
        <b/>
        <sz val="11"/>
        <color theme="1"/>
        <rFont val="Calibri"/>
        <family val="2"/>
        <scheme val="minor"/>
      </rPr>
      <t>less discount</t>
    </r>
    <r>
      <rPr>
        <sz val="11"/>
        <color theme="1"/>
        <rFont val="Calibri"/>
        <family val="2"/>
        <scheme val="minor"/>
      </rPr>
      <t xml:space="preserve"> on orders. On the other hand </t>
    </r>
    <r>
      <rPr>
        <b/>
        <sz val="11"/>
        <color theme="1"/>
        <rFont val="Calibri"/>
        <family val="2"/>
        <scheme val="minor"/>
      </rPr>
      <t>McD</t>
    </r>
    <r>
      <rPr>
        <sz val="11"/>
        <color theme="1"/>
        <rFont val="Calibri"/>
        <family val="2"/>
        <scheme val="minor"/>
      </rPr>
      <t xml:space="preserve"> has </t>
    </r>
    <r>
      <rPr>
        <b/>
        <sz val="11"/>
        <color theme="1"/>
        <rFont val="Calibri"/>
        <family val="2"/>
        <scheme val="minor"/>
      </rPr>
      <t>fastest delivery</t>
    </r>
    <r>
      <rPr>
        <sz val="11"/>
        <color theme="1"/>
        <rFont val="Calibri"/>
        <family val="2"/>
        <scheme val="minor"/>
      </rPr>
      <t xml:space="preserve"> and has given </t>
    </r>
    <r>
      <rPr>
        <b/>
        <sz val="11"/>
        <color theme="1"/>
        <rFont val="Calibri"/>
        <family val="2"/>
        <scheme val="minor"/>
      </rPr>
      <t>maximum discount</t>
    </r>
    <r>
      <rPr>
        <sz val="11"/>
        <color theme="1"/>
        <rFont val="Calibri"/>
        <family val="2"/>
        <scheme val="minor"/>
      </rPr>
      <t xml:space="preserve"> that's why it has </t>
    </r>
    <r>
      <rPr>
        <b/>
        <sz val="11"/>
        <color theme="1"/>
        <rFont val="Calibri"/>
        <family val="2"/>
        <scheme val="minor"/>
      </rPr>
      <t>most order</t>
    </r>
    <r>
      <rPr>
        <sz val="11"/>
        <color theme="1"/>
        <rFont val="Calibri"/>
        <family val="2"/>
        <scheme val="minor"/>
      </rPr>
      <t>.</t>
    </r>
  </si>
  <si>
    <r>
      <t>5)</t>
    </r>
    <r>
      <rPr>
        <sz val="11"/>
        <color theme="1"/>
        <rFont val="Calibri"/>
        <family val="2"/>
        <scheme val="minor"/>
      </rPr>
      <t xml:space="preserve"> It has been observed that </t>
    </r>
    <r>
      <rPr>
        <b/>
        <sz val="11"/>
        <color theme="1"/>
        <rFont val="Calibri"/>
        <family val="2"/>
        <scheme val="minor"/>
      </rPr>
      <t>McD</t>
    </r>
    <r>
      <rPr>
        <sz val="11"/>
        <color theme="1"/>
        <rFont val="Calibri"/>
        <family val="2"/>
        <scheme val="minor"/>
      </rPr>
      <t xml:space="preserve"> is contributing most in order sale, however</t>
    </r>
    <r>
      <rPr>
        <b/>
        <sz val="11"/>
        <color theme="1"/>
        <rFont val="Calibri"/>
        <family val="2"/>
        <scheme val="minor"/>
      </rPr>
      <t xml:space="preserve"> KFC &amp; Bikanervala</t>
    </r>
    <r>
      <rPr>
        <sz val="11"/>
        <color theme="1"/>
        <rFont val="Calibri"/>
        <family val="2"/>
        <scheme val="minor"/>
      </rPr>
      <t xml:space="preserve"> are </t>
    </r>
    <r>
      <rPr>
        <b/>
        <sz val="11"/>
        <color theme="1"/>
        <rFont val="Calibri"/>
        <family val="2"/>
        <scheme val="minor"/>
      </rPr>
      <t>least</t>
    </r>
    <r>
      <rPr>
        <sz val="11"/>
        <color theme="1"/>
        <rFont val="Calibri"/>
        <family val="2"/>
        <scheme val="minor"/>
      </rPr>
      <t xml:space="preserve"> favorite among all restaurant.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</si>
</sst>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3" formatCode="_ * #,##0.00_ ;_ * \-#,##0.00_ ;_ * &quot;-&quot;??_ ;_ @_ "/>
    <numFmt numFmtId="164" formatCode="_ * #,##0_ ;_ * \-#,##0_ ;_ * &quot;-&quot;??_ ;_ @_ "/>
    <numFmt numFmtId="165" formatCode="#.#0,,&quot; M&quot;"/>
    <numFmt numFmtId="166" formatCode="0.000"/>
    <numFmt numFmtId="167" formatCode="#.00,,&quot; M&quot;"/>
    <numFmt numFmtId="168" formatCode="0.000%"/>
  </numFmts>
  <fonts count="21" x14ac:knownFonts="1">
    <font>
      <sz val="11"/>
      <color theme="1"/>
      <name val="Calibri"/>
      <family val="2"/>
      <scheme val="minor"/>
    </font>
    <font>
      <sz val="11"/>
      <color theme="1"/>
      <name val="Calibri"/>
      <family val="2"/>
      <scheme val="minor"/>
    </font>
    <font>
      <b/>
      <sz val="11"/>
      <color theme="0"/>
      <name val="Calibri"/>
      <family val="2"/>
      <scheme val="minor"/>
    </font>
    <font>
      <sz val="11"/>
      <color theme="0"/>
      <name val="Calibri"/>
      <family val="2"/>
      <scheme val="minor"/>
    </font>
    <font>
      <sz val="14"/>
      <color theme="1"/>
      <name val="Calibri"/>
      <family val="2"/>
      <scheme val="minor"/>
    </font>
    <font>
      <sz val="48"/>
      <color theme="0"/>
      <name val="Calibri"/>
      <family val="2"/>
      <scheme val="minor"/>
    </font>
    <font>
      <b/>
      <i/>
      <sz val="16"/>
      <color theme="0"/>
      <name val="Calibri"/>
      <family val="2"/>
      <scheme val="minor"/>
    </font>
    <font>
      <sz val="14"/>
      <color theme="1"/>
      <name val="Bahnschrift"/>
      <family val="2"/>
    </font>
    <font>
      <b/>
      <sz val="12"/>
      <color theme="0"/>
      <name val="Bahnschrift"/>
      <family val="2"/>
    </font>
    <font>
      <b/>
      <sz val="11"/>
      <color theme="1"/>
      <name val="Calibri"/>
      <family val="2"/>
      <scheme val="minor"/>
    </font>
    <font>
      <b/>
      <sz val="14"/>
      <color theme="0"/>
      <name val="Calibri"/>
      <family val="2"/>
      <scheme val="minor"/>
    </font>
    <font>
      <b/>
      <sz val="12"/>
      <color theme="1"/>
      <name val="Calibri"/>
      <family val="2"/>
      <scheme val="minor"/>
    </font>
    <font>
      <b/>
      <sz val="12"/>
      <color theme="0"/>
      <name val="Calibri"/>
      <family val="2"/>
      <scheme val="minor"/>
    </font>
    <font>
      <b/>
      <i/>
      <sz val="14"/>
      <color theme="0"/>
      <name val="Calibri"/>
      <family val="2"/>
      <scheme val="minor"/>
    </font>
    <font>
      <b/>
      <sz val="18"/>
      <color theme="0"/>
      <name val="Calibri"/>
      <family val="2"/>
      <scheme val="minor"/>
    </font>
    <font>
      <sz val="18"/>
      <color theme="0"/>
      <name val="Calibri"/>
      <family val="2"/>
      <scheme val="minor"/>
    </font>
    <font>
      <sz val="18"/>
      <color theme="1"/>
      <name val="Calibri"/>
      <family val="2"/>
      <scheme val="minor"/>
    </font>
    <font>
      <u val="double"/>
      <sz val="36"/>
      <color theme="0"/>
      <name val="Bahnschrift"/>
      <family val="2"/>
    </font>
    <font>
      <b/>
      <sz val="16"/>
      <color theme="0"/>
      <name val="Calibri"/>
      <family val="2"/>
      <scheme val="minor"/>
    </font>
    <font>
      <b/>
      <sz val="18"/>
      <color theme="1"/>
      <name val="Calibri"/>
      <family val="2"/>
      <scheme val="minor"/>
    </font>
    <font>
      <sz val="48"/>
      <color theme="0"/>
      <name val="Bahnschrift"/>
      <family val="2"/>
    </font>
  </fonts>
  <fills count="5">
    <fill>
      <patternFill patternType="none"/>
    </fill>
    <fill>
      <patternFill patternType="gray125"/>
    </fill>
    <fill>
      <patternFill patternType="solid">
        <fgColor theme="4" tint="-0.249977111117893"/>
        <bgColor indexed="64"/>
      </patternFill>
    </fill>
    <fill>
      <patternFill patternType="solid">
        <fgColor theme="2" tint="-0.749992370372631"/>
        <bgColor indexed="64"/>
      </patternFill>
    </fill>
    <fill>
      <patternFill patternType="solid">
        <fgColor theme="2" tint="-0.49998474074526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43" fontId="1" fillId="0" borderId="0" applyFont="0" applyFill="0" applyBorder="0" applyAlignment="0" applyProtection="0"/>
  </cellStyleXfs>
  <cellXfs count="55">
    <xf numFmtId="0" fontId="0" fillId="0" borderId="0" xfId="0"/>
    <xf numFmtId="0" fontId="0" fillId="0" borderId="0" xfId="0" pivotButton="1"/>
    <xf numFmtId="0" fontId="0" fillId="0" borderId="0" xfId="0" applyAlignment="1">
      <alignment horizontal="left"/>
    </xf>
    <xf numFmtId="14" fontId="0" fillId="0" borderId="0" xfId="0" applyNumberFormat="1" applyAlignment="1">
      <alignment horizontal="left"/>
    </xf>
    <xf numFmtId="2" fontId="0" fillId="0" borderId="0" xfId="0" applyNumberFormat="1"/>
    <xf numFmtId="10" fontId="0" fillId="0" borderId="0" xfId="0" applyNumberFormat="1"/>
    <xf numFmtId="164" fontId="0" fillId="0" borderId="0" xfId="0" applyNumberFormat="1"/>
    <xf numFmtId="164" fontId="0" fillId="0" borderId="0" xfId="1" applyNumberFormat="1" applyFont="1"/>
    <xf numFmtId="165" fontId="0" fillId="0" borderId="0" xfId="0" applyNumberFormat="1"/>
    <xf numFmtId="166" fontId="0" fillId="0" borderId="0" xfId="0" applyNumberFormat="1"/>
    <xf numFmtId="0" fontId="4" fillId="0" borderId="0" xfId="0" applyFont="1"/>
    <xf numFmtId="0" fontId="7" fillId="0" borderId="1" xfId="0" applyFont="1" applyBorder="1" applyAlignment="1">
      <alignment horizontal="center" vertical="center"/>
    </xf>
    <xf numFmtId="0" fontId="7" fillId="0" borderId="1" xfId="1" applyNumberFormat="1" applyFont="1" applyBorder="1" applyAlignment="1">
      <alignment horizontal="center"/>
    </xf>
    <xf numFmtId="0" fontId="2" fillId="2" borderId="0" xfId="0" applyFont="1" applyFill="1"/>
    <xf numFmtId="0" fontId="3" fillId="2" borderId="0" xfId="0" applyFont="1" applyFill="1"/>
    <xf numFmtId="0" fontId="3" fillId="0" borderId="0" xfId="0" applyFont="1"/>
    <xf numFmtId="0" fontId="8" fillId="3" borderId="0" xfId="0" applyFont="1" applyFill="1" applyAlignment="1">
      <alignment horizontal="center" vertical="center"/>
    </xf>
    <xf numFmtId="165" fontId="2" fillId="2" borderId="0" xfId="0" applyNumberFormat="1" applyFont="1" applyFill="1"/>
    <xf numFmtId="0" fontId="9" fillId="0" borderId="0" xfId="0" applyFont="1"/>
    <xf numFmtId="0" fontId="11" fillId="0" borderId="1" xfId="0" applyFont="1" applyBorder="1" applyAlignment="1">
      <alignment horizontal="center" vertical="center"/>
    </xf>
    <xf numFmtId="166" fontId="11" fillId="0" borderId="1" xfId="0" applyNumberFormat="1" applyFont="1" applyBorder="1" applyAlignment="1">
      <alignment horizontal="center" vertical="center"/>
    </xf>
    <xf numFmtId="0" fontId="12" fillId="2" borderId="0" xfId="0" applyFont="1" applyFill="1"/>
    <xf numFmtId="0" fontId="5" fillId="4" borderId="0" xfId="0" applyFont="1" applyFill="1" applyAlignment="1">
      <alignment vertical="center"/>
    </xf>
    <xf numFmtId="0" fontId="0" fillId="4" borderId="0" xfId="0" applyFill="1" applyAlignment="1">
      <alignment vertical="center"/>
    </xf>
    <xf numFmtId="0" fontId="17" fillId="4" borderId="0" xfId="0" applyFont="1" applyFill="1" applyAlignment="1">
      <alignment horizontal="center" vertical="center"/>
    </xf>
    <xf numFmtId="0" fontId="8" fillId="4" borderId="0" xfId="0" applyFont="1" applyFill="1" applyAlignment="1">
      <alignment horizontal="center" vertical="center"/>
    </xf>
    <xf numFmtId="165" fontId="8" fillId="4" borderId="0" xfId="0" applyNumberFormat="1" applyFont="1" applyFill="1" applyAlignment="1">
      <alignment horizontal="center" vertical="center"/>
    </xf>
    <xf numFmtId="166" fontId="8" fillId="4" borderId="0" xfId="0" applyNumberFormat="1" applyFont="1" applyFill="1" applyAlignment="1">
      <alignment horizontal="center" vertical="center"/>
    </xf>
    <xf numFmtId="0" fontId="8" fillId="4" borderId="0" xfId="1" applyNumberFormat="1" applyFont="1" applyFill="1" applyAlignment="1">
      <alignment horizontal="center" vertical="center"/>
    </xf>
    <xf numFmtId="0" fontId="0" fillId="4" borderId="0" xfId="0" applyFill="1"/>
    <xf numFmtId="0" fontId="6" fillId="4" borderId="0" xfId="0" applyFont="1" applyFill="1" applyAlignment="1">
      <alignment horizontal="center" vertical="center"/>
    </xf>
    <xf numFmtId="0" fontId="10" fillId="4" borderId="0" xfId="0" applyFont="1" applyFill="1" applyAlignment="1">
      <alignment horizontal="center" vertical="center"/>
    </xf>
    <xf numFmtId="0" fontId="13" fillId="4" borderId="0" xfId="0" applyFont="1" applyFill="1" applyAlignment="1">
      <alignment horizontal="center" vertical="center"/>
    </xf>
    <xf numFmtId="0" fontId="14" fillId="4" borderId="0" xfId="0" applyFont="1" applyFill="1" applyAlignment="1">
      <alignment vertical="center"/>
    </xf>
    <xf numFmtId="0" fontId="2" fillId="4" borderId="0" xfId="0" applyFont="1" applyFill="1" applyAlignment="1">
      <alignment vertical="center"/>
    </xf>
    <xf numFmtId="0" fontId="2" fillId="4" borderId="0" xfId="0" applyFont="1" applyFill="1"/>
    <xf numFmtId="0" fontId="15" fillId="4" borderId="0" xfId="0" applyFont="1" applyFill="1" applyAlignment="1">
      <alignment vertical="center"/>
    </xf>
    <xf numFmtId="0" fontId="16" fillId="4" borderId="0" xfId="0" applyFont="1" applyFill="1" applyAlignment="1">
      <alignment vertical="center"/>
    </xf>
    <xf numFmtId="0" fontId="3" fillId="4" borderId="0" xfId="0" applyFont="1" applyFill="1"/>
    <xf numFmtId="0" fontId="0" fillId="0" borderId="0" xfId="0" applyAlignment="1">
      <alignment horizontal="right"/>
    </xf>
    <xf numFmtId="0" fontId="18" fillId="4" borderId="0" xfId="0" applyFont="1" applyFill="1"/>
    <xf numFmtId="0" fontId="10" fillId="4" borderId="0" xfId="0" applyFont="1" applyFill="1"/>
    <xf numFmtId="0" fontId="19" fillId="0" borderId="0" xfId="0" applyFont="1"/>
    <xf numFmtId="167" fontId="7" fillId="0" borderId="1" xfId="0" applyNumberFormat="1" applyFont="1" applyBorder="1" applyAlignment="1">
      <alignment horizontal="center" vertical="center"/>
    </xf>
    <xf numFmtId="0" fontId="0" fillId="0" borderId="0" xfId="0" applyAlignment="1">
      <alignment wrapText="1"/>
    </xf>
    <xf numFmtId="0" fontId="0" fillId="0" borderId="0" xfId="0" applyAlignment="1">
      <alignment vertical="center" wrapText="1"/>
    </xf>
    <xf numFmtId="0" fontId="0" fillId="0" borderId="0" xfId="0" applyAlignment="1">
      <alignment horizontal="left" vertical="center" wrapText="1"/>
    </xf>
    <xf numFmtId="0" fontId="20" fillId="4" borderId="0" xfId="0" applyFont="1" applyFill="1" applyAlignment="1">
      <alignment vertical="center"/>
    </xf>
    <xf numFmtId="0" fontId="0" fillId="0" borderId="0" xfId="0" applyAlignment="1">
      <alignment horizontal="left" wrapText="1"/>
    </xf>
    <xf numFmtId="0" fontId="9" fillId="0" borderId="0" xfId="0" applyFont="1" applyAlignment="1">
      <alignment vertical="center" wrapText="1"/>
    </xf>
    <xf numFmtId="0" fontId="17" fillId="4" borderId="0" xfId="0" applyFont="1" applyFill="1" applyAlignment="1">
      <alignment horizontal="right" vertical="center"/>
    </xf>
    <xf numFmtId="168" fontId="0" fillId="0" borderId="0" xfId="0" applyNumberFormat="1"/>
    <xf numFmtId="0" fontId="9" fillId="0" borderId="0" xfId="0" applyFont="1" applyAlignment="1">
      <alignment wrapText="1"/>
    </xf>
    <xf numFmtId="0" fontId="18" fillId="0" borderId="0" xfId="0" applyFont="1"/>
    <xf numFmtId="0" fontId="10" fillId="0" borderId="0" xfId="0" applyFont="1"/>
  </cellXfs>
  <cellStyles count="2">
    <cellStyle name="Comma" xfId="1" builtinId="3"/>
    <cellStyle name="Normal" xfId="0" builtinId="0"/>
  </cellStyles>
  <dxfs count="21">
    <dxf>
      <numFmt numFmtId="166" formatCode="0.000"/>
    </dxf>
    <dxf>
      <numFmt numFmtId="2" formatCode="0.00"/>
    </dxf>
    <dxf>
      <numFmt numFmtId="2" formatCode="0.00"/>
    </dxf>
    <dxf>
      <numFmt numFmtId="2" formatCode="0.00"/>
    </dxf>
    <dxf>
      <numFmt numFmtId="166" formatCode="0.000"/>
    </dxf>
    <dxf>
      <numFmt numFmtId="164" formatCode="_ * #,##0_ ;_ * \-#,##0_ ;_ * &quot;-&quot;??_ ;_ @_ "/>
    </dxf>
    <dxf>
      <numFmt numFmtId="165" formatCode="#.#0,,&quot; M&quot;"/>
    </dxf>
    <dxf>
      <numFmt numFmtId="2" formatCode="0.00"/>
    </dxf>
    <dxf>
      <numFmt numFmtId="2" formatCode="0.00"/>
    </dxf>
    <dxf>
      <numFmt numFmtId="164" formatCode="_ * #,##0_ ;_ * \-#,##0_ ;_ * &quot;-&quot;??_ ;_ @_ "/>
    </dxf>
    <dxf>
      <numFmt numFmtId="165" formatCode="#.#0,,&quot; M&quot;"/>
    </dxf>
    <dxf>
      <numFmt numFmtId="166" formatCode="0.000"/>
    </dxf>
    <dxf>
      <numFmt numFmtId="168" formatCode="0.000%"/>
    </dxf>
    <dxf>
      <numFmt numFmtId="14" formatCode="0.00%"/>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5" formatCode="#.#0,,&quot; M&quot;"/>
    </dxf>
    <dxf>
      <numFmt numFmtId="165" formatCode="#.#0,,&quot; M&quot;"/>
    </dxf>
    <dxf>
      <numFmt numFmtId="164" formatCode="_ * #,##0_ ;_ * \-#,##0_ ;_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8.xml"/><Relationship Id="rId21" Type="http://schemas.openxmlformats.org/officeDocument/2006/relationships/pivotCacheDefinition" Target="pivotCache/pivotCacheDefinition13.xml"/><Relationship Id="rId42" Type="http://schemas.openxmlformats.org/officeDocument/2006/relationships/customXml" Target="../customXml/item1.xml"/><Relationship Id="rId47" Type="http://schemas.openxmlformats.org/officeDocument/2006/relationships/customXml" Target="../customXml/item6.xml"/><Relationship Id="rId63" Type="http://schemas.openxmlformats.org/officeDocument/2006/relationships/customXml" Target="../customXml/item22.xml"/><Relationship Id="rId68" Type="http://schemas.openxmlformats.org/officeDocument/2006/relationships/customXml" Target="../customXml/item27.xml"/><Relationship Id="rId16" Type="http://schemas.openxmlformats.org/officeDocument/2006/relationships/pivotCacheDefinition" Target="pivotCache/pivotCacheDefinition8.xml"/><Relationship Id="rId11" Type="http://schemas.openxmlformats.org/officeDocument/2006/relationships/pivotCacheDefinition" Target="pivotCache/pivotCacheDefinition3.xml"/><Relationship Id="rId24" Type="http://schemas.openxmlformats.org/officeDocument/2006/relationships/pivotCacheDefinition" Target="pivotCache/pivotCacheDefinition16.xml"/><Relationship Id="rId32" Type="http://schemas.microsoft.com/office/2007/relationships/slicerCache" Target="slicerCaches/slicerCache2.xml"/><Relationship Id="rId37" Type="http://schemas.openxmlformats.org/officeDocument/2006/relationships/connections" Target="connections.xml"/><Relationship Id="rId40" Type="http://schemas.openxmlformats.org/officeDocument/2006/relationships/powerPivotData" Target="model/item.data"/><Relationship Id="rId45" Type="http://schemas.openxmlformats.org/officeDocument/2006/relationships/customXml" Target="../customXml/item4.xml"/><Relationship Id="rId53" Type="http://schemas.openxmlformats.org/officeDocument/2006/relationships/customXml" Target="../customXml/item12.xml"/><Relationship Id="rId58" Type="http://schemas.openxmlformats.org/officeDocument/2006/relationships/customXml" Target="../customXml/item17.xml"/><Relationship Id="rId66" Type="http://schemas.openxmlformats.org/officeDocument/2006/relationships/customXml" Target="../customXml/item25.xml"/><Relationship Id="rId74" Type="http://schemas.openxmlformats.org/officeDocument/2006/relationships/customXml" Target="../customXml/item33.xml"/><Relationship Id="rId79" Type="http://schemas.openxmlformats.org/officeDocument/2006/relationships/customXml" Target="../customXml/item38.xml"/><Relationship Id="rId5" Type="http://schemas.openxmlformats.org/officeDocument/2006/relationships/worksheet" Target="worksheets/sheet5.xml"/><Relationship Id="rId61" Type="http://schemas.openxmlformats.org/officeDocument/2006/relationships/customXml" Target="../customXml/item20.xml"/><Relationship Id="rId19" Type="http://schemas.openxmlformats.org/officeDocument/2006/relationships/pivotCacheDefinition" Target="pivotCache/pivotCacheDefinition11.xml"/><Relationship Id="rId14" Type="http://schemas.openxmlformats.org/officeDocument/2006/relationships/pivotCacheDefinition" Target="pivotCache/pivotCacheDefinition6.xml"/><Relationship Id="rId22" Type="http://schemas.openxmlformats.org/officeDocument/2006/relationships/pivotCacheDefinition" Target="pivotCache/pivotCacheDefinition14.xml"/><Relationship Id="rId27" Type="http://schemas.openxmlformats.org/officeDocument/2006/relationships/pivotCacheDefinition" Target="pivotCache/pivotCacheDefinition19.xml"/><Relationship Id="rId30" Type="http://schemas.openxmlformats.org/officeDocument/2006/relationships/pivotCacheDefinition" Target="pivotCache/pivotCacheDefinition22.xml"/><Relationship Id="rId35" Type="http://schemas.microsoft.com/office/2007/relationships/slicerCache" Target="slicerCaches/slicerCache5.xml"/><Relationship Id="rId43" Type="http://schemas.openxmlformats.org/officeDocument/2006/relationships/customXml" Target="../customXml/item2.xml"/><Relationship Id="rId48" Type="http://schemas.openxmlformats.org/officeDocument/2006/relationships/customXml" Target="../customXml/item7.xml"/><Relationship Id="rId56" Type="http://schemas.openxmlformats.org/officeDocument/2006/relationships/customXml" Target="../customXml/item15.xml"/><Relationship Id="rId64" Type="http://schemas.openxmlformats.org/officeDocument/2006/relationships/customXml" Target="../customXml/item23.xml"/><Relationship Id="rId69" Type="http://schemas.openxmlformats.org/officeDocument/2006/relationships/customXml" Target="../customXml/item28.xml"/><Relationship Id="rId77" Type="http://schemas.openxmlformats.org/officeDocument/2006/relationships/customXml" Target="../customXml/item36.xml"/><Relationship Id="rId8" Type="http://schemas.openxmlformats.org/officeDocument/2006/relationships/worksheet" Target="worksheets/sheet8.xml"/><Relationship Id="rId51" Type="http://schemas.openxmlformats.org/officeDocument/2006/relationships/customXml" Target="../customXml/item10.xml"/><Relationship Id="rId72" Type="http://schemas.openxmlformats.org/officeDocument/2006/relationships/customXml" Target="../customXml/item31.xml"/><Relationship Id="rId80" Type="http://schemas.openxmlformats.org/officeDocument/2006/relationships/customXml" Target="../customXml/item39.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pivotCacheDefinition" Target="pivotCache/pivotCacheDefinition17.xml"/><Relationship Id="rId33" Type="http://schemas.microsoft.com/office/2007/relationships/slicerCache" Target="slicerCaches/slicerCache3.xml"/><Relationship Id="rId38" Type="http://schemas.openxmlformats.org/officeDocument/2006/relationships/styles" Target="styles.xml"/><Relationship Id="rId46" Type="http://schemas.openxmlformats.org/officeDocument/2006/relationships/customXml" Target="../customXml/item5.xml"/><Relationship Id="rId59" Type="http://schemas.openxmlformats.org/officeDocument/2006/relationships/customXml" Target="../customXml/item18.xml"/><Relationship Id="rId67" Type="http://schemas.openxmlformats.org/officeDocument/2006/relationships/customXml" Target="../customXml/item26.xml"/><Relationship Id="rId20" Type="http://schemas.openxmlformats.org/officeDocument/2006/relationships/pivotCacheDefinition" Target="pivotCache/pivotCacheDefinition12.xml"/><Relationship Id="rId41" Type="http://schemas.openxmlformats.org/officeDocument/2006/relationships/calcChain" Target="calcChain.xml"/><Relationship Id="rId54" Type="http://schemas.openxmlformats.org/officeDocument/2006/relationships/customXml" Target="../customXml/item13.xml"/><Relationship Id="rId62" Type="http://schemas.openxmlformats.org/officeDocument/2006/relationships/customXml" Target="../customXml/item21.xml"/><Relationship Id="rId70" Type="http://schemas.openxmlformats.org/officeDocument/2006/relationships/customXml" Target="../customXml/item29.xml"/><Relationship Id="rId75" Type="http://schemas.openxmlformats.org/officeDocument/2006/relationships/customXml" Target="../customXml/item3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pivotCacheDefinition" Target="pivotCache/pivotCacheDefinition15.xml"/><Relationship Id="rId28" Type="http://schemas.openxmlformats.org/officeDocument/2006/relationships/pivotCacheDefinition" Target="pivotCache/pivotCacheDefinition20.xml"/><Relationship Id="rId36" Type="http://schemas.openxmlformats.org/officeDocument/2006/relationships/theme" Target="theme/theme1.xml"/><Relationship Id="rId49" Type="http://schemas.openxmlformats.org/officeDocument/2006/relationships/customXml" Target="../customXml/item8.xml"/><Relationship Id="rId57" Type="http://schemas.openxmlformats.org/officeDocument/2006/relationships/customXml" Target="../customXml/item16.xml"/><Relationship Id="rId10" Type="http://schemas.openxmlformats.org/officeDocument/2006/relationships/pivotCacheDefinition" Target="pivotCache/pivotCacheDefinition2.xml"/><Relationship Id="rId31" Type="http://schemas.microsoft.com/office/2007/relationships/slicerCache" Target="slicerCaches/slicerCache1.xml"/><Relationship Id="rId44" Type="http://schemas.openxmlformats.org/officeDocument/2006/relationships/customXml" Target="../customXml/item3.xml"/><Relationship Id="rId52" Type="http://schemas.openxmlformats.org/officeDocument/2006/relationships/customXml" Target="../customXml/item11.xml"/><Relationship Id="rId60" Type="http://schemas.openxmlformats.org/officeDocument/2006/relationships/customXml" Target="../customXml/item19.xml"/><Relationship Id="rId65" Type="http://schemas.openxmlformats.org/officeDocument/2006/relationships/customXml" Target="../customXml/item24.xml"/><Relationship Id="rId73" Type="http://schemas.openxmlformats.org/officeDocument/2006/relationships/customXml" Target="../customXml/item32.xml"/><Relationship Id="rId78" Type="http://schemas.openxmlformats.org/officeDocument/2006/relationships/customXml" Target="../customXml/item37.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39" Type="http://schemas.openxmlformats.org/officeDocument/2006/relationships/sharedStrings" Target="sharedStrings.xml"/><Relationship Id="rId34" Type="http://schemas.microsoft.com/office/2007/relationships/slicerCache" Target="slicerCaches/slicerCache4.xml"/><Relationship Id="rId50" Type="http://schemas.openxmlformats.org/officeDocument/2006/relationships/customXml" Target="../customXml/item9.xml"/><Relationship Id="rId55" Type="http://schemas.openxmlformats.org/officeDocument/2006/relationships/customXml" Target="../customXml/item14.xml"/><Relationship Id="rId76" Type="http://schemas.openxmlformats.org/officeDocument/2006/relationships/customXml" Target="../customXml/item35.xml"/><Relationship Id="rId7" Type="http://schemas.openxmlformats.org/officeDocument/2006/relationships/worksheet" Target="worksheets/sheet7.xml"/><Relationship Id="rId71" Type="http://schemas.openxmlformats.org/officeDocument/2006/relationships/customXml" Target="../customXml/item30.xml"/><Relationship Id="rId2" Type="http://schemas.openxmlformats.org/officeDocument/2006/relationships/worksheet" Target="worksheets/sheet2.xml"/><Relationship Id="rId29" Type="http://schemas.openxmlformats.org/officeDocument/2006/relationships/pivotCacheDefinition" Target="pivotCache/pivotCacheDefinition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Dashboard.xlsx]Calc_overall_sales!PivotTable1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latin typeface="Bahnschrift" panose="020B0502040204020203" pitchFamily="34" charset="0"/>
              </a:rPr>
              <a:t>Revneue and Order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824E8E4-967D-4381-A1CC-5C894AA78136}"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3817458-B224-4617-9AB9-1C3F0571A520}"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6500FF94-8C04-4330-97A3-04BDB81F5871}"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9789889-9FBC-4E00-B0F1-598C61D0BE5B}"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8"/>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8688524590163955E-2"/>
              <c:y val="-6.700171039011881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6.9945355191256831E-2"/>
              <c:y val="-8.040205246814252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6.9945355191256914E-2"/>
              <c:y val="-8.933561385349173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5.9016393442623112E-2"/>
              <c:y val="-8.040205246814252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12535347016049223"/>
          <c:y val="0.16440003925139568"/>
          <c:w val="0.72685581515425324"/>
          <c:h val="0.5598951326510766"/>
        </c:manualLayout>
      </c:layout>
      <c:lineChart>
        <c:grouping val="standard"/>
        <c:varyColors val="0"/>
        <c:ser>
          <c:idx val="0"/>
          <c:order val="0"/>
          <c:tx>
            <c:strRef>
              <c:f>Calc_overall_sales!$B$4</c:f>
              <c:strCache>
                <c:ptCount val="1"/>
                <c:pt idx="0">
                  <c:v>Sum of Revenue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4-1E8E-460C-9571-7AA0F2EC8ED0}"/>
              </c:ext>
            </c:extLst>
          </c:dPt>
          <c:dPt>
            <c:idx val="1"/>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5-1E8E-460C-9571-7AA0F2EC8ED0}"/>
              </c:ext>
            </c:extLst>
          </c:dPt>
          <c:dPt>
            <c:idx val="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6-1E8E-460C-9571-7AA0F2EC8ED0}"/>
              </c:ext>
            </c:extLst>
          </c:dPt>
          <c:dPt>
            <c:idx val="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7-1E8E-460C-9571-7AA0F2EC8ED0}"/>
              </c:ext>
            </c:extLst>
          </c:dPt>
          <c:dLbls>
            <c:dLbl>
              <c:idx val="0"/>
              <c:layout>
                <c:manualLayout>
                  <c:x val="-7.8688524590163955E-2"/>
                  <c:y val="-6.7001710390118818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1E8E-460C-9571-7AA0F2EC8ED0}"/>
                </c:ext>
              </c:extLst>
            </c:dLbl>
            <c:dLbl>
              <c:idx val="1"/>
              <c:layout>
                <c:manualLayout>
                  <c:x val="-6.9945355191256831E-2"/>
                  <c:y val="-8.0402052468142526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E8E-460C-9571-7AA0F2EC8ED0}"/>
                </c:ext>
              </c:extLst>
            </c:dLbl>
            <c:dLbl>
              <c:idx val="2"/>
              <c:layout>
                <c:manualLayout>
                  <c:x val="-6.9945355191256914E-2"/>
                  <c:y val="-8.933561385349173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6-1E8E-460C-9571-7AA0F2EC8ED0}"/>
                </c:ext>
              </c:extLst>
            </c:dLbl>
            <c:dLbl>
              <c:idx val="3"/>
              <c:layout>
                <c:manualLayout>
                  <c:x val="-5.9016393442623112E-2"/>
                  <c:y val="-8.0402052468142526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1E8E-460C-9571-7AA0F2EC8ED0}"/>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Calc_overall_sales!$A$5:$A$9</c:f>
              <c:strCache>
                <c:ptCount val="4"/>
                <c:pt idx="0">
                  <c:v>May</c:v>
                </c:pt>
                <c:pt idx="1">
                  <c:v>Jun</c:v>
                </c:pt>
                <c:pt idx="2">
                  <c:v>Jul</c:v>
                </c:pt>
                <c:pt idx="3">
                  <c:v>Aug</c:v>
                </c:pt>
              </c:strCache>
            </c:strRef>
          </c:cat>
          <c:val>
            <c:numRef>
              <c:f>Calc_overall_sales!$B$5:$B$9</c:f>
              <c:numCache>
                <c:formatCode>#.#0,," M"</c:formatCode>
                <c:ptCount val="4"/>
                <c:pt idx="0">
                  <c:v>12118733</c:v>
                </c:pt>
                <c:pt idx="1">
                  <c:v>10823402</c:v>
                </c:pt>
                <c:pt idx="2">
                  <c:v>13475136</c:v>
                </c:pt>
                <c:pt idx="3">
                  <c:v>13606522</c:v>
                </c:pt>
              </c:numCache>
            </c:numRef>
          </c:val>
          <c:smooth val="0"/>
          <c:extLst>
            <c:ext xmlns:c16="http://schemas.microsoft.com/office/drawing/2014/chart" uri="{C3380CC4-5D6E-409C-BE32-E72D297353CC}">
              <c16:uniqueId val="{00000000-EE8C-4403-A22F-A9A1CF37FDC2}"/>
            </c:ext>
          </c:extLst>
        </c:ser>
        <c:dLbls>
          <c:showLegendKey val="0"/>
          <c:showVal val="0"/>
          <c:showCatName val="0"/>
          <c:showSerName val="0"/>
          <c:showPercent val="0"/>
          <c:showBubbleSize val="0"/>
        </c:dLbls>
        <c:marker val="1"/>
        <c:smooth val="0"/>
        <c:axId val="468825887"/>
        <c:axId val="383815551"/>
      </c:lineChart>
      <c:lineChart>
        <c:grouping val="standard"/>
        <c:varyColors val="0"/>
        <c:ser>
          <c:idx val="1"/>
          <c:order val="1"/>
          <c:tx>
            <c:strRef>
              <c:f>Calc_overall_sales!$C$4</c:f>
              <c:strCache>
                <c:ptCount val="1"/>
                <c:pt idx="0">
                  <c:v>Count of Order_ID</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Pt>
            <c:idx val="0"/>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5-EE8C-4403-A22F-A9A1CF37FDC2}"/>
              </c:ext>
            </c:extLst>
          </c:dPt>
          <c:dPt>
            <c:idx val="1"/>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4-EE8C-4403-A22F-A9A1CF37FDC2}"/>
              </c:ext>
            </c:extLst>
          </c:dPt>
          <c:dPt>
            <c:idx val="2"/>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3-EE8C-4403-A22F-A9A1CF37FDC2}"/>
              </c:ext>
            </c:extLst>
          </c:dPt>
          <c:dPt>
            <c:idx val="3"/>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2-EE8C-4403-A22F-A9A1CF37FDC2}"/>
              </c:ext>
            </c:extLst>
          </c:dPt>
          <c:dLbls>
            <c:dLbl>
              <c:idx val="0"/>
              <c:tx>
                <c:rich>
                  <a:bodyPr/>
                  <a:lstStyle/>
                  <a:p>
                    <a:fld id="{D9789889-9FBC-4E00-B0F1-598C61D0BE5B}" type="VALUE">
                      <a:rPr lang="en-US" b="1"/>
                      <a:pPr/>
                      <a:t>[VALUE]</a:t>
                    </a:fld>
                    <a:endParaRPr lang="en-IN"/>
                  </a:p>
                </c:rich>
              </c:tx>
              <c:dLblPos val="b"/>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EE8C-4403-A22F-A9A1CF37FDC2}"/>
                </c:ext>
              </c:extLst>
            </c:dLbl>
            <c:dLbl>
              <c:idx val="1"/>
              <c:tx>
                <c:rich>
                  <a:bodyPr/>
                  <a:lstStyle/>
                  <a:p>
                    <a:fld id="{6500FF94-8C04-4330-97A3-04BDB81F5871}" type="VALUE">
                      <a:rPr lang="en-US" b="1"/>
                      <a:pPr/>
                      <a:t>[VALUE]</a:t>
                    </a:fld>
                    <a:endParaRPr lang="en-IN"/>
                  </a:p>
                </c:rich>
              </c:tx>
              <c:dLblPos val="b"/>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EE8C-4403-A22F-A9A1CF37FDC2}"/>
                </c:ext>
              </c:extLst>
            </c:dLbl>
            <c:dLbl>
              <c:idx val="2"/>
              <c:tx>
                <c:rich>
                  <a:bodyPr/>
                  <a:lstStyle/>
                  <a:p>
                    <a:fld id="{83817458-B224-4617-9AB9-1C3F0571A520}" type="VALUE">
                      <a:rPr lang="en-US" b="1"/>
                      <a:pPr/>
                      <a:t>[VALUE]</a:t>
                    </a:fld>
                    <a:endParaRPr lang="en-IN"/>
                  </a:p>
                </c:rich>
              </c:tx>
              <c:dLblPos val="b"/>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EE8C-4403-A22F-A9A1CF37FDC2}"/>
                </c:ext>
              </c:extLst>
            </c:dLbl>
            <c:dLbl>
              <c:idx val="3"/>
              <c:tx>
                <c:rich>
                  <a:bodyPr/>
                  <a:lstStyle/>
                  <a:p>
                    <a:fld id="{3824E8E4-967D-4381-A1CC-5C894AA78136}" type="VALUE">
                      <a:rPr lang="en-US" b="1"/>
                      <a:pPr/>
                      <a:t>[VALUE]</a:t>
                    </a:fld>
                    <a:endParaRPr lang="en-IN"/>
                  </a:p>
                </c:rich>
              </c:tx>
              <c:dLblPos val="b"/>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EE8C-4403-A22F-A9A1CF37FDC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Calc_overall_sales!$A$5:$A$9</c:f>
              <c:strCache>
                <c:ptCount val="4"/>
                <c:pt idx="0">
                  <c:v>May</c:v>
                </c:pt>
                <c:pt idx="1">
                  <c:v>Jun</c:v>
                </c:pt>
                <c:pt idx="2">
                  <c:v>Jul</c:v>
                </c:pt>
                <c:pt idx="3">
                  <c:v>Aug</c:v>
                </c:pt>
              </c:strCache>
            </c:strRef>
          </c:cat>
          <c:val>
            <c:numRef>
              <c:f>Calc_overall_sales!$C$5:$C$9</c:f>
              <c:numCache>
                <c:formatCode>_ * #,##0_ ;_ * \-#,##0_ ;_ * "-"??_ ;_ @_ </c:formatCode>
                <c:ptCount val="4"/>
                <c:pt idx="0">
                  <c:v>18425</c:v>
                </c:pt>
                <c:pt idx="1">
                  <c:v>16493</c:v>
                </c:pt>
                <c:pt idx="2">
                  <c:v>25912</c:v>
                </c:pt>
                <c:pt idx="3">
                  <c:v>26064</c:v>
                </c:pt>
              </c:numCache>
            </c:numRef>
          </c:val>
          <c:smooth val="0"/>
          <c:extLst>
            <c:ext xmlns:c16="http://schemas.microsoft.com/office/drawing/2014/chart" uri="{C3380CC4-5D6E-409C-BE32-E72D297353CC}">
              <c16:uniqueId val="{00000001-EE8C-4403-A22F-A9A1CF37FDC2}"/>
            </c:ext>
          </c:extLst>
        </c:ser>
        <c:dLbls>
          <c:showLegendKey val="0"/>
          <c:showVal val="0"/>
          <c:showCatName val="0"/>
          <c:showSerName val="0"/>
          <c:showPercent val="0"/>
          <c:showBubbleSize val="0"/>
        </c:dLbls>
        <c:marker val="1"/>
        <c:smooth val="0"/>
        <c:axId val="939592752"/>
        <c:axId val="939608144"/>
      </c:lineChart>
      <c:catAx>
        <c:axId val="46882588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a:t>
                </a:r>
                <a:r>
                  <a:rPr lang="en-IN" sz="1200" b="1"/>
                  <a:t>Month</a:t>
                </a:r>
              </a:p>
            </c:rich>
          </c:tx>
          <c:layout>
            <c:manualLayout>
              <c:xMode val="edge"/>
              <c:yMode val="edge"/>
              <c:x val="0.45242201282216771"/>
              <c:y val="0.79832731373084853"/>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3815551"/>
        <c:crosses val="autoZero"/>
        <c:auto val="1"/>
        <c:lblAlgn val="ctr"/>
        <c:lblOffset val="100"/>
        <c:noMultiLvlLbl val="0"/>
      </c:catAx>
      <c:valAx>
        <c:axId val="38381555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Revenue</a:t>
                </a:r>
              </a:p>
            </c:rich>
          </c:tx>
          <c:layout>
            <c:manualLayout>
              <c:xMode val="edge"/>
              <c:yMode val="edge"/>
              <c:x val="1.5332929528714349E-2"/>
              <c:y val="0.3256519384486830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 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8825887"/>
        <c:crosses val="autoZero"/>
        <c:crossBetween val="between"/>
      </c:valAx>
      <c:valAx>
        <c:axId val="939608144"/>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Order</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592752"/>
        <c:crosses val="max"/>
        <c:crossBetween val="between"/>
      </c:valAx>
      <c:catAx>
        <c:axId val="939592752"/>
        <c:scaling>
          <c:orientation val="minMax"/>
        </c:scaling>
        <c:delete val="1"/>
        <c:axPos val="b"/>
        <c:numFmt formatCode="General" sourceLinked="1"/>
        <c:majorTickMark val="none"/>
        <c:minorTickMark val="none"/>
        <c:tickLblPos val="nextTo"/>
        <c:crossAx val="939608144"/>
        <c:crosses val="autoZero"/>
        <c:auto val="1"/>
        <c:lblAlgn val="ctr"/>
        <c:lblOffset val="100"/>
        <c:noMultiLvlLbl val="0"/>
      </c:catAx>
      <c:spPr>
        <a:noFill/>
        <a:ln>
          <a:noFill/>
        </a:ln>
        <a:effectLst/>
      </c:spPr>
    </c:plotArea>
    <c:legend>
      <c:legendPos val="b"/>
      <c:layout>
        <c:manualLayout>
          <c:xMode val="edge"/>
          <c:yMode val="edge"/>
          <c:x val="0.27029852415988986"/>
          <c:y val="0.88287819651795096"/>
          <c:w val="0.45844068671743898"/>
          <c:h val="7.537745176140639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Dashboard.xlsx]Calc_city_dashboard!PivotTable12</c:name>
    <c:fmtId val="8"/>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baseline="0">
                <a:effectLst/>
                <a:latin typeface="Bahnschrift" panose="020B0502040204020203" pitchFamily="34" charset="0"/>
              </a:rPr>
              <a:t>City wise Rating</a:t>
            </a:r>
            <a:endParaRPr lang="en-IN" sz="1400" b="1" baseline="0">
              <a:effectLst/>
              <a:latin typeface="Bahnschrift" panose="020B0502040204020203" pitchFamily="34" charset="0"/>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7A8F112-C59B-49D1-9939-94732DB70106}"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79144C7-3CDE-46B5-B52A-CA99DBABDC36}"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D4DCA2E-5454-49A0-BEE3-E8E3906CE9AF}"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D5C1848-13BD-4C29-BA93-8C8C1AE86673}"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barChart>
        <c:barDir val="bar"/>
        <c:grouping val="clustered"/>
        <c:varyColors val="0"/>
        <c:ser>
          <c:idx val="0"/>
          <c:order val="0"/>
          <c:tx>
            <c:strRef>
              <c:f>Calc_city_dashboard!$F$13</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3-91B5-4B59-8605-A5C2EC2E158D}"/>
              </c:ext>
            </c:extLst>
          </c:dPt>
          <c:dPt>
            <c:idx val="1"/>
            <c:invertIfNegative val="0"/>
            <c:bubble3D val="0"/>
            <c:extLst>
              <c:ext xmlns:c16="http://schemas.microsoft.com/office/drawing/2014/chart" uri="{C3380CC4-5D6E-409C-BE32-E72D297353CC}">
                <c16:uniqueId val="{00000002-91B5-4B59-8605-A5C2EC2E158D}"/>
              </c:ext>
            </c:extLst>
          </c:dPt>
          <c:dPt>
            <c:idx val="2"/>
            <c:invertIfNegative val="0"/>
            <c:bubble3D val="0"/>
            <c:extLst>
              <c:ext xmlns:c16="http://schemas.microsoft.com/office/drawing/2014/chart" uri="{C3380CC4-5D6E-409C-BE32-E72D297353CC}">
                <c16:uniqueId val="{00000001-91B5-4B59-8605-A5C2EC2E158D}"/>
              </c:ext>
            </c:extLst>
          </c:dPt>
          <c:dPt>
            <c:idx val="3"/>
            <c:invertIfNegative val="0"/>
            <c:bubble3D val="0"/>
            <c:extLst>
              <c:ext xmlns:c16="http://schemas.microsoft.com/office/drawing/2014/chart" uri="{C3380CC4-5D6E-409C-BE32-E72D297353CC}">
                <c16:uniqueId val="{00000000-91B5-4B59-8605-A5C2EC2E158D}"/>
              </c:ext>
            </c:extLst>
          </c:dPt>
          <c:dLbls>
            <c:dLbl>
              <c:idx val="0"/>
              <c:tx>
                <c:rich>
                  <a:bodyPr/>
                  <a:lstStyle/>
                  <a:p>
                    <a:fld id="{9D5C1848-13BD-4C29-BA93-8C8C1AE86673}"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91B5-4B59-8605-A5C2EC2E158D}"/>
                </c:ext>
              </c:extLst>
            </c:dLbl>
            <c:dLbl>
              <c:idx val="1"/>
              <c:tx>
                <c:rich>
                  <a:bodyPr/>
                  <a:lstStyle/>
                  <a:p>
                    <a:fld id="{AD4DCA2E-5454-49A0-BEE3-E8E3906CE9AF}"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91B5-4B59-8605-A5C2EC2E158D}"/>
                </c:ext>
              </c:extLst>
            </c:dLbl>
            <c:dLbl>
              <c:idx val="2"/>
              <c:tx>
                <c:rich>
                  <a:bodyPr/>
                  <a:lstStyle/>
                  <a:p>
                    <a:fld id="{279144C7-3CDE-46B5-B52A-CA99DBABDC36}"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91B5-4B59-8605-A5C2EC2E158D}"/>
                </c:ext>
              </c:extLst>
            </c:dLbl>
            <c:dLbl>
              <c:idx val="3"/>
              <c:tx>
                <c:rich>
                  <a:bodyPr/>
                  <a:lstStyle/>
                  <a:p>
                    <a:fld id="{97A8F112-C59B-49D1-9939-94732DB70106}"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91B5-4B59-8605-A5C2EC2E158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Calc_city_dashboard!$E$14:$E$18</c:f>
              <c:strCache>
                <c:ptCount val="4"/>
                <c:pt idx="0">
                  <c:v>Bangalore</c:v>
                </c:pt>
                <c:pt idx="1">
                  <c:v>Chennai</c:v>
                </c:pt>
                <c:pt idx="2">
                  <c:v>Delhi</c:v>
                </c:pt>
                <c:pt idx="3">
                  <c:v>Mumbai</c:v>
                </c:pt>
              </c:strCache>
            </c:strRef>
          </c:cat>
          <c:val>
            <c:numRef>
              <c:f>Calc_city_dashboard!$F$14:$F$18</c:f>
              <c:numCache>
                <c:formatCode>0.000</c:formatCode>
                <c:ptCount val="4"/>
                <c:pt idx="0">
                  <c:v>3.5050766023026045</c:v>
                </c:pt>
                <c:pt idx="1">
                  <c:v>3.5027764945024265</c:v>
                </c:pt>
                <c:pt idx="2">
                  <c:v>3.5000000000000169</c:v>
                </c:pt>
                <c:pt idx="3">
                  <c:v>3.5088636997119695</c:v>
                </c:pt>
              </c:numCache>
            </c:numRef>
          </c:val>
          <c:extLst>
            <c:ext xmlns:c16="http://schemas.microsoft.com/office/drawing/2014/chart" uri="{C3380CC4-5D6E-409C-BE32-E72D297353CC}">
              <c16:uniqueId val="{00000000-6041-4458-AC23-0E8E72C14148}"/>
            </c:ext>
          </c:extLst>
        </c:ser>
        <c:dLbls>
          <c:dLblPos val="outEnd"/>
          <c:showLegendKey val="0"/>
          <c:showVal val="1"/>
          <c:showCatName val="0"/>
          <c:showSerName val="0"/>
          <c:showPercent val="0"/>
          <c:showBubbleSize val="0"/>
        </c:dLbls>
        <c:gapWidth val="182"/>
        <c:axId val="1714007695"/>
        <c:axId val="1714004783"/>
      </c:barChart>
      <c:catAx>
        <c:axId val="171400769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i="0" u="none" strike="noStrike" baseline="0">
                    <a:effectLst/>
                  </a:rPr>
                  <a:t>City</a:t>
                </a:r>
                <a:endParaRPr lang="en-IN" sz="1200"/>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004783"/>
        <c:crosses val="autoZero"/>
        <c:auto val="1"/>
        <c:lblAlgn val="ctr"/>
        <c:lblOffset val="100"/>
        <c:noMultiLvlLbl val="0"/>
      </c:catAx>
      <c:valAx>
        <c:axId val="17140047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Rating</a:t>
                </a:r>
              </a:p>
            </c:rich>
          </c:tx>
          <c:layout>
            <c:manualLayout>
              <c:xMode val="edge"/>
              <c:yMode val="edge"/>
              <c:x val="0.48161392414926579"/>
              <c:y val="0.8673611111111111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0076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Dashboard.xlsx]Calc_city_dashboard!PivotTable19</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latin typeface="Bahnschrift" panose="020B0502040204020203" pitchFamily="34" charset="0"/>
              </a:rPr>
              <a:t>City</a:t>
            </a:r>
            <a:r>
              <a:rPr lang="en-US" sz="1400" b="1" baseline="0">
                <a:latin typeface="Bahnschrift" panose="020B0502040204020203" pitchFamily="34" charset="0"/>
              </a:rPr>
              <a:t> &amp; AOV</a:t>
            </a:r>
            <a:endParaRPr lang="en-US" sz="1400" b="1">
              <a:latin typeface="Bahnschrift" panose="020B0502040204020203"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Calc_city_dashboard!$J$13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Calc_city_dashboard!$I$14:$I$18</c:f>
              <c:strCache>
                <c:ptCount val="4"/>
                <c:pt idx="0">
                  <c:v>Mumbai</c:v>
                </c:pt>
                <c:pt idx="1">
                  <c:v>Bangalore</c:v>
                </c:pt>
                <c:pt idx="2">
                  <c:v>Chennai</c:v>
                </c:pt>
                <c:pt idx="3">
                  <c:v>Delhi</c:v>
                </c:pt>
              </c:strCache>
            </c:strRef>
          </c:cat>
          <c:val>
            <c:numRef>
              <c:f>Calc_city_dashboard!$J$14:$J$18</c:f>
              <c:numCache>
                <c:formatCode>0.00</c:formatCode>
                <c:ptCount val="4"/>
                <c:pt idx="0">
                  <c:v>579.28440026015051</c:v>
                </c:pt>
                <c:pt idx="1">
                  <c:v>575.06463602574559</c:v>
                </c:pt>
                <c:pt idx="2">
                  <c:v>573.15042040099786</c:v>
                </c:pt>
                <c:pt idx="3">
                  <c:v>575.2828716528162</c:v>
                </c:pt>
              </c:numCache>
            </c:numRef>
          </c:val>
          <c:extLst>
            <c:ext xmlns:c16="http://schemas.microsoft.com/office/drawing/2014/chart" uri="{C3380CC4-5D6E-409C-BE32-E72D297353CC}">
              <c16:uniqueId val="{00000000-9FC2-41BF-A86C-A616EBFA4A1D}"/>
            </c:ext>
          </c:extLst>
        </c:ser>
        <c:dLbls>
          <c:dLblPos val="outEnd"/>
          <c:showLegendKey val="0"/>
          <c:showVal val="1"/>
          <c:showCatName val="0"/>
          <c:showSerName val="0"/>
          <c:showPercent val="0"/>
          <c:showBubbleSize val="0"/>
        </c:dLbls>
        <c:gapWidth val="219"/>
        <c:overlap val="-27"/>
        <c:axId val="1351773471"/>
        <c:axId val="1351774303"/>
      </c:barChart>
      <c:catAx>
        <c:axId val="13517734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City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1774303"/>
        <c:crosses val="autoZero"/>
        <c:auto val="1"/>
        <c:lblAlgn val="ctr"/>
        <c:lblOffset val="100"/>
        <c:noMultiLvlLbl val="0"/>
      </c:catAx>
      <c:valAx>
        <c:axId val="135177430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AOV</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1773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Dashboard.xlsx]Calc_restaurant_dashboard!PivotTable13</c:name>
    <c:fmtId val="4"/>
  </c:pivotSource>
  <c:chart>
    <c:title>
      <c:tx>
        <c:rich>
          <a:bodyPr rot="0" spcFirstLastPara="1" vertOverflow="ellipsis" vert="horz" wrap="square" anchor="ctr" anchorCtr="1"/>
          <a:lstStyle/>
          <a:p>
            <a:pPr>
              <a:defRPr sz="1400" b="0" i="0" u="none" strike="noStrike" kern="1200" baseline="0">
                <a:solidFill>
                  <a:schemeClr val="tx2"/>
                </a:solidFill>
                <a:latin typeface="+mn-lt"/>
                <a:ea typeface="+mn-ea"/>
                <a:cs typeface="+mn-cs"/>
              </a:defRPr>
            </a:pPr>
            <a:r>
              <a:rPr lang="en-IN" sz="1400" b="1" i="0" baseline="0">
                <a:latin typeface="Bahnschrift" panose="020B0502040204020203" pitchFamily="34" charset="0"/>
              </a:rPr>
              <a:t>Restaurant wise Revenue</a:t>
            </a:r>
          </a:p>
        </c:rich>
      </c:tx>
      <c:overlay val="0"/>
      <c:spPr>
        <a:noFill/>
        <a:ln>
          <a:noFill/>
        </a:ln>
        <a:effectLst/>
      </c:spPr>
      <c:txPr>
        <a:bodyPr rot="0" spcFirstLastPara="1" vertOverflow="ellipsis" vert="horz" wrap="square" anchor="ctr" anchorCtr="1"/>
        <a:lstStyle/>
        <a:p>
          <a:pPr>
            <a:defRPr sz="1400" b="0"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Calc_restaurant_dashboard!$B$4</c:f>
              <c:strCache>
                <c:ptCount val="1"/>
                <c:pt idx="0">
                  <c:v>Total</c:v>
                </c:pt>
              </c:strCache>
            </c:strRef>
          </c:tx>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trendline>
            <c:spPr>
              <a:ln w="19050" cap="rnd">
                <a:solidFill>
                  <a:schemeClr val="accent6">
                    <a:lumMod val="75000"/>
                  </a:schemeClr>
                </a:solidFill>
                <a:prstDash val="sysDash"/>
              </a:ln>
              <a:effectLst/>
            </c:spPr>
            <c:trendlineType val="linear"/>
            <c:dispRSqr val="0"/>
            <c:dispEq val="0"/>
          </c:trendline>
          <c:cat>
            <c:strRef>
              <c:f>Calc_restaurant_dashboard!$A$5:$A$15</c:f>
              <c:strCache>
                <c:ptCount val="10"/>
                <c:pt idx="0">
                  <c:v>Annapoorna</c:v>
                </c:pt>
                <c:pt idx="1">
                  <c:v>Barbeque Nation</c:v>
                </c:pt>
                <c:pt idx="2">
                  <c:v>Bikanervala</c:v>
                </c:pt>
                <c:pt idx="3">
                  <c:v>Dominos</c:v>
                </c:pt>
                <c:pt idx="4">
                  <c:v>Haldiram</c:v>
                </c:pt>
                <c:pt idx="5">
                  <c:v>KFC</c:v>
                </c:pt>
                <c:pt idx="6">
                  <c:v>McD</c:v>
                </c:pt>
                <c:pt idx="7">
                  <c:v>Pizza hut</c:v>
                </c:pt>
                <c:pt idx="8">
                  <c:v>Starbucks</c:v>
                </c:pt>
                <c:pt idx="9">
                  <c:v>Subway</c:v>
                </c:pt>
              </c:strCache>
            </c:strRef>
          </c:cat>
          <c:val>
            <c:numRef>
              <c:f>Calc_restaurant_dashboard!$B$5:$B$15</c:f>
              <c:numCache>
                <c:formatCode>#.#0,," M"</c:formatCode>
                <c:ptCount val="10"/>
                <c:pt idx="0">
                  <c:v>5265138</c:v>
                </c:pt>
                <c:pt idx="1">
                  <c:v>11456863</c:v>
                </c:pt>
                <c:pt idx="2">
                  <c:v>1109293</c:v>
                </c:pt>
                <c:pt idx="3">
                  <c:v>7188284</c:v>
                </c:pt>
                <c:pt idx="4">
                  <c:v>4884190</c:v>
                </c:pt>
                <c:pt idx="5">
                  <c:v>1735539</c:v>
                </c:pt>
                <c:pt idx="6">
                  <c:v>5975860</c:v>
                </c:pt>
                <c:pt idx="7">
                  <c:v>3711540</c:v>
                </c:pt>
                <c:pt idx="8">
                  <c:v>5799502</c:v>
                </c:pt>
                <c:pt idx="9">
                  <c:v>2897584</c:v>
                </c:pt>
              </c:numCache>
            </c:numRef>
          </c:val>
          <c:smooth val="0"/>
          <c:extLst>
            <c:ext xmlns:c16="http://schemas.microsoft.com/office/drawing/2014/chart" uri="{C3380CC4-5D6E-409C-BE32-E72D297353CC}">
              <c16:uniqueId val="{00000001-F2B9-4B1A-A6BB-291B946A6ED6}"/>
            </c:ext>
          </c:extLst>
        </c:ser>
        <c:dLbls>
          <c:dLblPos val="t"/>
          <c:showLegendKey val="0"/>
          <c:showVal val="1"/>
          <c:showCatName val="0"/>
          <c:showSerName val="0"/>
          <c:showPercent val="0"/>
          <c:showBubbleSize val="0"/>
        </c:dLbls>
        <c:marker val="1"/>
        <c:smooth val="0"/>
        <c:axId val="1713992303"/>
        <c:axId val="1713901199"/>
      </c:lineChart>
      <c:catAx>
        <c:axId val="1713992303"/>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IN" sz="1200"/>
                  <a:t>Restaurant</a:t>
                </a:r>
              </a:p>
            </c:rich>
          </c:tx>
          <c:layout>
            <c:manualLayout>
              <c:xMode val="edge"/>
              <c:yMode val="edge"/>
              <c:x val="0.46702785895209814"/>
              <c:y val="0.88757019897652456"/>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713901199"/>
        <c:crosses val="autoZero"/>
        <c:auto val="1"/>
        <c:lblAlgn val="ctr"/>
        <c:lblOffset val="100"/>
        <c:noMultiLvlLbl val="0"/>
      </c:catAx>
      <c:valAx>
        <c:axId val="1713901199"/>
        <c:scaling>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IN" sz="1200"/>
                  <a:t>Revenue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quot; 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713992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Dashboard.xlsx]Calc_restaurant_dashboard!PivotTable14</c:name>
    <c:fmtId val="5"/>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latin typeface="Bahnschrift" panose="020B0502040204020203" pitchFamily="34" charset="0"/>
              </a:rPr>
              <a:t>Restaurant wise Order</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983995606702098"/>
          <c:y val="0.19525773564018784"/>
          <c:w val="0.76813935916934406"/>
          <c:h val="0.49838448765332904"/>
        </c:manualLayout>
      </c:layout>
      <c:lineChart>
        <c:grouping val="standard"/>
        <c:varyColors val="0"/>
        <c:ser>
          <c:idx val="0"/>
          <c:order val="0"/>
          <c:tx>
            <c:strRef>
              <c:f>Calc_restaurant_dashboard!$F$4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6">
                    <a:lumMod val="75000"/>
                  </a:schemeClr>
                </a:solidFill>
                <a:prstDash val="dash"/>
              </a:ln>
              <a:effectLst/>
            </c:spPr>
            <c:trendlineType val="linear"/>
            <c:dispRSqr val="0"/>
            <c:dispEq val="0"/>
          </c:trendline>
          <c:cat>
            <c:strRef>
              <c:f>Calc_restaurant_dashboard!$E$5:$E$15</c:f>
              <c:strCache>
                <c:ptCount val="10"/>
                <c:pt idx="0">
                  <c:v>Annapoorna</c:v>
                </c:pt>
                <c:pt idx="1">
                  <c:v>Barbeque Nation</c:v>
                </c:pt>
                <c:pt idx="2">
                  <c:v>Bikanervala</c:v>
                </c:pt>
                <c:pt idx="3">
                  <c:v>Dominos</c:v>
                </c:pt>
                <c:pt idx="4">
                  <c:v>Haldiram</c:v>
                </c:pt>
                <c:pt idx="5">
                  <c:v>KFC</c:v>
                </c:pt>
                <c:pt idx="6">
                  <c:v>McD</c:v>
                </c:pt>
                <c:pt idx="7">
                  <c:v>Pizza hut</c:v>
                </c:pt>
                <c:pt idx="8">
                  <c:v>Starbucks</c:v>
                </c:pt>
                <c:pt idx="9">
                  <c:v>Subway</c:v>
                </c:pt>
              </c:strCache>
            </c:strRef>
          </c:cat>
          <c:val>
            <c:numRef>
              <c:f>Calc_restaurant_dashboard!$F$5:$F$15</c:f>
              <c:numCache>
                <c:formatCode>_ * #,##0_ ;_ * \-#,##0_ ;_ * "-"??_ ;_ @_ </c:formatCode>
                <c:ptCount val="10"/>
                <c:pt idx="0">
                  <c:v>12789</c:v>
                </c:pt>
                <c:pt idx="1">
                  <c:v>8094</c:v>
                </c:pt>
                <c:pt idx="2">
                  <c:v>4411</c:v>
                </c:pt>
                <c:pt idx="3">
                  <c:v>9568</c:v>
                </c:pt>
                <c:pt idx="4">
                  <c:v>10874</c:v>
                </c:pt>
                <c:pt idx="5">
                  <c:v>4300</c:v>
                </c:pt>
                <c:pt idx="6">
                  <c:v>13546</c:v>
                </c:pt>
                <c:pt idx="7">
                  <c:v>5562</c:v>
                </c:pt>
                <c:pt idx="8">
                  <c:v>12150</c:v>
                </c:pt>
                <c:pt idx="9">
                  <c:v>5600</c:v>
                </c:pt>
              </c:numCache>
            </c:numRef>
          </c:val>
          <c:smooth val="0"/>
          <c:extLst>
            <c:ext xmlns:c16="http://schemas.microsoft.com/office/drawing/2014/chart" uri="{C3380CC4-5D6E-409C-BE32-E72D297353CC}">
              <c16:uniqueId val="{00000001-8B7F-45DC-A418-1323D835BD45}"/>
            </c:ext>
          </c:extLst>
        </c:ser>
        <c:dLbls>
          <c:dLblPos val="t"/>
          <c:showLegendKey val="0"/>
          <c:showVal val="1"/>
          <c:showCatName val="0"/>
          <c:showSerName val="0"/>
          <c:showPercent val="0"/>
          <c:showBubbleSize val="0"/>
        </c:dLbls>
        <c:marker val="1"/>
        <c:smooth val="0"/>
        <c:axId val="1579771471"/>
        <c:axId val="1579772303"/>
      </c:lineChart>
      <c:catAx>
        <c:axId val="1579771471"/>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IN" sz="1200" b="1"/>
                  <a:t>Restaurant</a:t>
                </a:r>
              </a:p>
            </c:rich>
          </c:tx>
          <c:layout>
            <c:manualLayout>
              <c:xMode val="edge"/>
              <c:yMode val="edge"/>
              <c:x val="0.39415731650155422"/>
              <c:y val="0.82972449872337384"/>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72303"/>
        <c:crosses val="autoZero"/>
        <c:auto val="1"/>
        <c:lblAlgn val="ctr"/>
        <c:lblOffset val="100"/>
        <c:noMultiLvlLbl val="0"/>
      </c:catAx>
      <c:valAx>
        <c:axId val="157977230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Order</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 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71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Dashboard.xlsx]Calc_restaurant_dashboard!PivotTable15</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Bahnschrift" panose="020B0502040204020203" pitchFamily="34" charset="0"/>
              </a:rPr>
              <a:t>Restaurant</a:t>
            </a:r>
            <a:r>
              <a:rPr lang="en-US" b="1" baseline="0">
                <a:latin typeface="Bahnschrift" panose="020B0502040204020203" pitchFamily="34" charset="0"/>
              </a:rPr>
              <a:t> </a:t>
            </a:r>
            <a:r>
              <a:rPr lang="en-US" sz="1400" b="1" i="0" u="none" strike="noStrike" baseline="0">
                <a:effectLst/>
                <a:latin typeface="Bahnschrift" panose="020B0502040204020203" pitchFamily="34" charset="0"/>
              </a:rPr>
              <a:t>wise</a:t>
            </a:r>
            <a:r>
              <a:rPr lang="en-US" b="1" baseline="0">
                <a:latin typeface="Bahnschrift" panose="020B0502040204020203" pitchFamily="34" charset="0"/>
              </a:rPr>
              <a:t> Delivery Time</a:t>
            </a:r>
            <a:endParaRPr lang="en-US" b="1">
              <a:latin typeface="Bahnschrift" panose="020B0502040204020203"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Calc_restaurant_dashboard!$J$4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Calc_restaurant_dashboard!$I$5:$I$15</c:f>
              <c:strCache>
                <c:ptCount val="10"/>
                <c:pt idx="0">
                  <c:v>Annapoorna</c:v>
                </c:pt>
                <c:pt idx="1">
                  <c:v>Barbeque Nation</c:v>
                </c:pt>
                <c:pt idx="2">
                  <c:v>Bikanervala</c:v>
                </c:pt>
                <c:pt idx="3">
                  <c:v>Dominos</c:v>
                </c:pt>
                <c:pt idx="4">
                  <c:v>Haldiram</c:v>
                </c:pt>
                <c:pt idx="5">
                  <c:v>KFC</c:v>
                </c:pt>
                <c:pt idx="6">
                  <c:v>McD</c:v>
                </c:pt>
                <c:pt idx="7">
                  <c:v>Pizza hut</c:v>
                </c:pt>
                <c:pt idx="8">
                  <c:v>Starbucks</c:v>
                </c:pt>
                <c:pt idx="9">
                  <c:v>Subway</c:v>
                </c:pt>
              </c:strCache>
            </c:strRef>
          </c:cat>
          <c:val>
            <c:numRef>
              <c:f>Calc_restaurant_dashboard!$J$5:$J$15</c:f>
              <c:numCache>
                <c:formatCode>0.00</c:formatCode>
                <c:ptCount val="10"/>
                <c:pt idx="0">
                  <c:v>29.670556728438488</c:v>
                </c:pt>
                <c:pt idx="1">
                  <c:v>50.085105016061839</c:v>
                </c:pt>
                <c:pt idx="2">
                  <c:v>42.236817048289026</c:v>
                </c:pt>
                <c:pt idx="3">
                  <c:v>24.77758152173914</c:v>
                </c:pt>
                <c:pt idx="4">
                  <c:v>50.103089939305256</c:v>
                </c:pt>
                <c:pt idx="5">
                  <c:v>29.659081395348814</c:v>
                </c:pt>
                <c:pt idx="6">
                  <c:v>24.768367045622316</c:v>
                </c:pt>
                <c:pt idx="7">
                  <c:v>24.693149946062565</c:v>
                </c:pt>
                <c:pt idx="8">
                  <c:v>29.632584362139902</c:v>
                </c:pt>
                <c:pt idx="9">
                  <c:v>24.677285714285734</c:v>
                </c:pt>
              </c:numCache>
            </c:numRef>
          </c:val>
          <c:extLst>
            <c:ext xmlns:c16="http://schemas.microsoft.com/office/drawing/2014/chart" uri="{C3380CC4-5D6E-409C-BE32-E72D297353CC}">
              <c16:uniqueId val="{00000000-2631-43F0-ADE5-B84AF30406E2}"/>
            </c:ext>
          </c:extLst>
        </c:ser>
        <c:dLbls>
          <c:dLblPos val="outEnd"/>
          <c:showLegendKey val="0"/>
          <c:showVal val="1"/>
          <c:showCatName val="0"/>
          <c:showSerName val="0"/>
          <c:showPercent val="0"/>
          <c:showBubbleSize val="0"/>
        </c:dLbls>
        <c:gapWidth val="182"/>
        <c:axId val="1579756911"/>
        <c:axId val="1579771887"/>
      </c:barChart>
      <c:catAx>
        <c:axId val="1579756911"/>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Restaurant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71887"/>
        <c:crosses val="autoZero"/>
        <c:auto val="1"/>
        <c:lblAlgn val="ctr"/>
        <c:lblOffset val="100"/>
        <c:noMultiLvlLbl val="0"/>
      </c:catAx>
      <c:valAx>
        <c:axId val="157977188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Time (Minutes</a:t>
                </a:r>
                <a:r>
                  <a:rPr lang="en-IN" sz="1200"/>
                  <a:t>)</a:t>
                </a:r>
              </a:p>
            </c:rich>
          </c:tx>
          <c:layout>
            <c:manualLayout>
              <c:xMode val="edge"/>
              <c:yMode val="edge"/>
              <c:x val="0.47972242399589349"/>
              <c:y val="0.8673611111111111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56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Dashboard.xlsx]Calc_restaurant_dashboard!PivotTable16</c:name>
    <c:fmtId val="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baseline="0">
                <a:effectLst/>
                <a:latin typeface="Bahnschrift" panose="020B0502040204020203" pitchFamily="34" charset="0"/>
              </a:rPr>
              <a:t>Restaurant </a:t>
            </a:r>
            <a:r>
              <a:rPr lang="en-US" sz="1400" b="1" i="0" u="none" strike="noStrike" baseline="0">
                <a:effectLst/>
                <a:latin typeface="Bahnschrift" panose="020B0502040204020203" pitchFamily="34" charset="0"/>
              </a:rPr>
              <a:t>wise</a:t>
            </a:r>
            <a:r>
              <a:rPr lang="en-US" sz="1400" b="1" i="0" baseline="0">
                <a:effectLst/>
                <a:latin typeface="Bahnschrift" panose="020B0502040204020203" pitchFamily="34" charset="0"/>
              </a:rPr>
              <a:t> Discount%</a:t>
            </a:r>
            <a:endParaRPr lang="en-IN" sz="1400" b="1" baseline="0">
              <a:effectLst/>
              <a:latin typeface="Bahnschrift" panose="020B0502040204020203" pitchFamily="34" charset="0"/>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Calc_restaurant_dashboard!$B$19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Calc_restaurant_dashboard!$A$20:$A$30</c:f>
              <c:strCache>
                <c:ptCount val="10"/>
                <c:pt idx="0">
                  <c:v>Annapoorna</c:v>
                </c:pt>
                <c:pt idx="1">
                  <c:v>Barbeque Nation</c:v>
                </c:pt>
                <c:pt idx="2">
                  <c:v>Bikanervala</c:v>
                </c:pt>
                <c:pt idx="3">
                  <c:v>Dominos</c:v>
                </c:pt>
                <c:pt idx="4">
                  <c:v>Haldiram</c:v>
                </c:pt>
                <c:pt idx="5">
                  <c:v>KFC</c:v>
                </c:pt>
                <c:pt idx="6">
                  <c:v>McD</c:v>
                </c:pt>
                <c:pt idx="7">
                  <c:v>Pizza hut</c:v>
                </c:pt>
                <c:pt idx="8">
                  <c:v>Starbucks</c:v>
                </c:pt>
                <c:pt idx="9">
                  <c:v>Subway</c:v>
                </c:pt>
              </c:strCache>
            </c:strRef>
          </c:cat>
          <c:val>
            <c:numRef>
              <c:f>Calc_restaurant_dashboard!$B$20:$B$30</c:f>
              <c:numCache>
                <c:formatCode>0.00%</c:formatCode>
                <c:ptCount val="10"/>
                <c:pt idx="0">
                  <c:v>0.76236183362715926</c:v>
                </c:pt>
                <c:pt idx="1">
                  <c:v>2.3319461527383289</c:v>
                </c:pt>
                <c:pt idx="2">
                  <c:v>0.45726860318960594</c:v>
                </c:pt>
                <c:pt idx="3">
                  <c:v>1.3228637315922311</c:v>
                </c:pt>
                <c:pt idx="4">
                  <c:v>0.80236426434368557</c:v>
                </c:pt>
                <c:pt idx="5">
                  <c:v>0.73665206314789022</c:v>
                </c:pt>
                <c:pt idx="6">
                  <c:v>0.81446971459016937</c:v>
                </c:pt>
                <c:pt idx="7">
                  <c:v>1.0692283302690955</c:v>
                </c:pt>
                <c:pt idx="8">
                  <c:v>0.81892704586176501</c:v>
                </c:pt>
                <c:pt idx="9">
                  <c:v>0.85229984659101499</c:v>
                </c:pt>
              </c:numCache>
            </c:numRef>
          </c:val>
          <c:extLst>
            <c:ext xmlns:c16="http://schemas.microsoft.com/office/drawing/2014/chart" uri="{C3380CC4-5D6E-409C-BE32-E72D297353CC}">
              <c16:uniqueId val="{00000000-C512-49C2-BD99-B2A89C10B5AA}"/>
            </c:ext>
          </c:extLst>
        </c:ser>
        <c:dLbls>
          <c:dLblPos val="outEnd"/>
          <c:showLegendKey val="0"/>
          <c:showVal val="1"/>
          <c:showCatName val="0"/>
          <c:showSerName val="0"/>
          <c:showPercent val="0"/>
          <c:showBubbleSize val="0"/>
        </c:dLbls>
        <c:gapWidth val="182"/>
        <c:axId val="1579769391"/>
        <c:axId val="1579781871"/>
      </c:barChart>
      <c:catAx>
        <c:axId val="1579769391"/>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Restaurant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81871"/>
        <c:crosses val="autoZero"/>
        <c:auto val="1"/>
        <c:lblAlgn val="ctr"/>
        <c:lblOffset val="100"/>
        <c:noMultiLvlLbl val="0"/>
      </c:catAx>
      <c:valAx>
        <c:axId val="1579781871"/>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Discount%</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693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Dashboard.xlsx]Calc_restaurant_dashboard!PivotTable17</c:name>
    <c:fmtId val="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baseline="0">
                <a:effectLst/>
                <a:latin typeface="Bahnschrift" panose="020B0502040204020203" pitchFamily="34" charset="0"/>
              </a:rPr>
              <a:t>Restaurant wise Rating </a:t>
            </a:r>
            <a:endParaRPr lang="en-IN" sz="1400" b="1" baseline="0">
              <a:effectLst/>
              <a:latin typeface="Bahnschrift" panose="020B0502040204020203" pitchFamily="34" charset="0"/>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Calc_restaurant_dashboard!$F$19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Calc_restaurant_dashboard!$E$20:$E$30</c:f>
              <c:strCache>
                <c:ptCount val="10"/>
                <c:pt idx="0">
                  <c:v>Annapoorna</c:v>
                </c:pt>
                <c:pt idx="1">
                  <c:v>Barbeque Nation</c:v>
                </c:pt>
                <c:pt idx="2">
                  <c:v>Bikanervala</c:v>
                </c:pt>
                <c:pt idx="3">
                  <c:v>Dominos</c:v>
                </c:pt>
                <c:pt idx="4">
                  <c:v>Haldiram</c:v>
                </c:pt>
                <c:pt idx="5">
                  <c:v>KFC</c:v>
                </c:pt>
                <c:pt idx="6">
                  <c:v>McD</c:v>
                </c:pt>
                <c:pt idx="7">
                  <c:v>Pizza hut</c:v>
                </c:pt>
                <c:pt idx="8">
                  <c:v>Starbucks</c:v>
                </c:pt>
                <c:pt idx="9">
                  <c:v>Subway</c:v>
                </c:pt>
              </c:strCache>
            </c:strRef>
          </c:cat>
          <c:val>
            <c:numRef>
              <c:f>Calc_restaurant_dashboard!$F$20:$F$30</c:f>
              <c:numCache>
                <c:formatCode>0.000</c:formatCode>
                <c:ptCount val="10"/>
                <c:pt idx="0">
                  <c:v>3.5040503557744955</c:v>
                </c:pt>
                <c:pt idx="1">
                  <c:v>3.524017790956266</c:v>
                </c:pt>
                <c:pt idx="2">
                  <c:v>3.5173203355248153</c:v>
                </c:pt>
                <c:pt idx="3">
                  <c:v>3.4955685618729082</c:v>
                </c:pt>
                <c:pt idx="4">
                  <c:v>3.4969560419348822</c:v>
                </c:pt>
                <c:pt idx="5">
                  <c:v>3.4900465116279165</c:v>
                </c:pt>
                <c:pt idx="6">
                  <c:v>3.5034253654215264</c:v>
                </c:pt>
                <c:pt idx="7">
                  <c:v>3.5047285149226806</c:v>
                </c:pt>
                <c:pt idx="8">
                  <c:v>3.4999341563785977</c:v>
                </c:pt>
                <c:pt idx="9">
                  <c:v>3.5154821428571528</c:v>
                </c:pt>
              </c:numCache>
            </c:numRef>
          </c:val>
          <c:extLst>
            <c:ext xmlns:c16="http://schemas.microsoft.com/office/drawing/2014/chart" uri="{C3380CC4-5D6E-409C-BE32-E72D297353CC}">
              <c16:uniqueId val="{00000000-9ED0-4DA5-A210-BC745DF5279C}"/>
            </c:ext>
          </c:extLst>
        </c:ser>
        <c:dLbls>
          <c:dLblPos val="outEnd"/>
          <c:showLegendKey val="0"/>
          <c:showVal val="1"/>
          <c:showCatName val="0"/>
          <c:showSerName val="0"/>
          <c:showPercent val="0"/>
          <c:showBubbleSize val="0"/>
        </c:dLbls>
        <c:gapWidth val="182"/>
        <c:axId val="1579773135"/>
        <c:axId val="1579773551"/>
      </c:barChart>
      <c:catAx>
        <c:axId val="157977313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Restaurant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73551"/>
        <c:crosses val="autoZero"/>
        <c:auto val="1"/>
        <c:lblAlgn val="ctr"/>
        <c:lblOffset val="100"/>
        <c:noMultiLvlLbl val="0"/>
      </c:catAx>
      <c:valAx>
        <c:axId val="1579773551"/>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Rating</a:t>
                </a:r>
              </a:p>
            </c:rich>
          </c:tx>
          <c:layout>
            <c:manualLayout>
              <c:xMode val="edge"/>
              <c:yMode val="edge"/>
              <c:x val="0.49990885962238485"/>
              <c:y val="0.8812499999999999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731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Dashboard.xlsx]Calc_restaurant_dashboard!PivotTable18</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Bahnschrift" panose="020B0502040204020203" pitchFamily="34" charset="0"/>
              </a:rPr>
              <a:t>Restaurant</a:t>
            </a:r>
            <a:r>
              <a:rPr lang="en-US" b="1" baseline="0">
                <a:latin typeface="Bahnschrift" panose="020B0502040204020203" pitchFamily="34" charset="0"/>
              </a:rPr>
              <a:t> &amp; AOV</a:t>
            </a:r>
            <a:endParaRPr lang="en-US" b="1">
              <a:latin typeface="Bahnschrift" panose="020B0502040204020203"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111293711014305"/>
          <c:y val="0.17039370078740157"/>
          <c:w val="0.84346823447040586"/>
          <c:h val="0.50267789442986288"/>
        </c:manualLayout>
      </c:layout>
      <c:barChart>
        <c:barDir val="col"/>
        <c:grouping val="clustered"/>
        <c:varyColors val="0"/>
        <c:ser>
          <c:idx val="0"/>
          <c:order val="0"/>
          <c:tx>
            <c:strRef>
              <c:f>Calc_restaurant_dashboard!$J$19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Calc_restaurant_dashboard!$I$20:$I$30</c:f>
              <c:strCache>
                <c:ptCount val="10"/>
                <c:pt idx="0">
                  <c:v>Annapoorna</c:v>
                </c:pt>
                <c:pt idx="1">
                  <c:v>Barbeque Nation</c:v>
                </c:pt>
                <c:pt idx="2">
                  <c:v>Bikanervala</c:v>
                </c:pt>
                <c:pt idx="3">
                  <c:v>Dominos</c:v>
                </c:pt>
                <c:pt idx="4">
                  <c:v>Haldiram</c:v>
                </c:pt>
                <c:pt idx="5">
                  <c:v>KFC</c:v>
                </c:pt>
                <c:pt idx="6">
                  <c:v>McD</c:v>
                </c:pt>
                <c:pt idx="7">
                  <c:v>Pizza hut</c:v>
                </c:pt>
                <c:pt idx="8">
                  <c:v>Starbucks</c:v>
                </c:pt>
                <c:pt idx="9">
                  <c:v>Subway</c:v>
                </c:pt>
              </c:strCache>
            </c:strRef>
          </c:cat>
          <c:val>
            <c:numRef>
              <c:f>Calc_restaurant_dashboard!$J$20:$J$30</c:f>
              <c:numCache>
                <c:formatCode>0.00</c:formatCode>
                <c:ptCount val="10"/>
                <c:pt idx="0">
                  <c:v>411.6927046680741</c:v>
                </c:pt>
                <c:pt idx="1">
                  <c:v>1415.4760316283666</c:v>
                </c:pt>
                <c:pt idx="2">
                  <c:v>251.48333711176605</c:v>
                </c:pt>
                <c:pt idx="3">
                  <c:v>751.28386287625415</c:v>
                </c:pt>
                <c:pt idx="4">
                  <c:v>449.16222181350008</c:v>
                </c:pt>
                <c:pt idx="5">
                  <c:v>403.61372093023255</c:v>
                </c:pt>
                <c:pt idx="6">
                  <c:v>441.15310792853978</c:v>
                </c:pt>
                <c:pt idx="7">
                  <c:v>667.30312837108954</c:v>
                </c:pt>
                <c:pt idx="8">
                  <c:v>477.32526748971196</c:v>
                </c:pt>
                <c:pt idx="9">
                  <c:v>517.42571428571432</c:v>
                </c:pt>
              </c:numCache>
            </c:numRef>
          </c:val>
          <c:extLst>
            <c:ext xmlns:c16="http://schemas.microsoft.com/office/drawing/2014/chart" uri="{C3380CC4-5D6E-409C-BE32-E72D297353CC}">
              <c16:uniqueId val="{00000000-93B9-451F-8122-4BB5A8FD8ACB}"/>
            </c:ext>
          </c:extLst>
        </c:ser>
        <c:dLbls>
          <c:dLblPos val="outEnd"/>
          <c:showLegendKey val="0"/>
          <c:showVal val="1"/>
          <c:showCatName val="0"/>
          <c:showSerName val="0"/>
          <c:showPercent val="0"/>
          <c:showBubbleSize val="0"/>
        </c:dLbls>
        <c:gapWidth val="219"/>
        <c:overlap val="-27"/>
        <c:axId val="1941220047"/>
        <c:axId val="1941210479"/>
      </c:barChart>
      <c:catAx>
        <c:axId val="19412200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Restaurant</a:t>
                </a:r>
              </a:p>
            </c:rich>
          </c:tx>
          <c:layout>
            <c:manualLayout>
              <c:xMode val="edge"/>
              <c:yMode val="edge"/>
              <c:x val="0.49649267475581005"/>
              <c:y val="0.89050925925925906"/>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210479"/>
        <c:crosses val="autoZero"/>
        <c:auto val="1"/>
        <c:lblAlgn val="ctr"/>
        <c:lblOffset val="100"/>
        <c:noMultiLvlLbl val="0"/>
      </c:catAx>
      <c:valAx>
        <c:axId val="194121047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AOV</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2200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Dashboard.xlsx]Calc_overall_sales!PivotTable5</c:name>
    <c:fmtId val="3"/>
  </c:pivotSource>
  <c:chart>
    <c:title>
      <c:tx>
        <c:rich>
          <a:bodyPr rot="0" spcFirstLastPara="1" vertOverflow="ellipsis" vert="horz" wrap="square" anchor="ctr" anchorCtr="1"/>
          <a:lstStyle/>
          <a:p>
            <a:pPr>
              <a:defRPr sz="1400" b="0" i="0" u="none" strike="noStrike" kern="1200" cap="none" spc="50" baseline="0">
                <a:solidFill>
                  <a:schemeClr val="tx1">
                    <a:lumMod val="65000"/>
                    <a:lumOff val="35000"/>
                  </a:schemeClr>
                </a:solidFill>
                <a:latin typeface="+mn-lt"/>
                <a:ea typeface="+mn-ea"/>
                <a:cs typeface="+mn-cs"/>
              </a:defRPr>
            </a:pPr>
            <a:r>
              <a:rPr lang="en-US" b="1" i="0" cap="none" baseline="0">
                <a:latin typeface="Bahnschrift" panose="020B0502040204020203" pitchFamily="34" charset="0"/>
              </a:rPr>
              <a:t>Restaurant wise Order</a:t>
            </a:r>
          </a:p>
        </c:rich>
      </c:tx>
      <c:overlay val="0"/>
      <c:spPr>
        <a:noFill/>
        <a:ln>
          <a:noFill/>
        </a:ln>
        <a:effectLst/>
      </c:spPr>
      <c:txPr>
        <a:bodyPr rot="0" spcFirstLastPara="1" vertOverflow="ellipsis" vert="horz" wrap="square" anchor="ctr" anchorCtr="1"/>
        <a:lstStyle/>
        <a:p>
          <a:pPr>
            <a:defRPr sz="1400" b="0" i="0" u="none" strike="noStrike" kern="1200" cap="none"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22442459514695051"/>
          <c:y val="0.17819252265871344"/>
          <c:w val="0.34537549407114626"/>
          <c:h val="0.75817770152123898"/>
        </c:manualLayout>
      </c:layout>
      <c:pieChart>
        <c:varyColors val="1"/>
        <c:ser>
          <c:idx val="0"/>
          <c:order val="0"/>
          <c:tx>
            <c:strRef>
              <c:f>Calc_overall_sales!$B$20</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4344-422E-92A0-BD0DD45969AD}"/>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4344-422E-92A0-BD0DD45969AD}"/>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4344-422E-92A0-BD0DD45969AD}"/>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4344-422E-92A0-BD0DD45969AD}"/>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4344-422E-92A0-BD0DD45969AD}"/>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4344-422E-92A0-BD0DD45969AD}"/>
              </c:ext>
            </c:extLst>
          </c:dPt>
          <c:dPt>
            <c:idx val="6"/>
            <c:bubble3D val="0"/>
            <c:spPr>
              <a:solidFill>
                <a:schemeClr val="accent1">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D-4344-422E-92A0-BD0DD45969AD}"/>
              </c:ext>
            </c:extLst>
          </c:dPt>
          <c:dPt>
            <c:idx val="7"/>
            <c:bubble3D val="0"/>
            <c:spPr>
              <a:solidFill>
                <a:schemeClr val="accent2">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F-4344-422E-92A0-BD0DD45969AD}"/>
              </c:ext>
            </c:extLst>
          </c:dPt>
          <c:dPt>
            <c:idx val="8"/>
            <c:bubble3D val="0"/>
            <c:spPr>
              <a:solidFill>
                <a:schemeClr val="accent3">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1-4344-422E-92A0-BD0DD45969AD}"/>
              </c:ext>
            </c:extLst>
          </c:dPt>
          <c:dPt>
            <c:idx val="9"/>
            <c:bubble3D val="0"/>
            <c:spPr>
              <a:solidFill>
                <a:schemeClr val="accent4">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3-4344-422E-92A0-BD0DD45969A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Calc_overall_sales!$A$21:$A$31</c:f>
              <c:strCache>
                <c:ptCount val="10"/>
                <c:pt idx="0">
                  <c:v>Annapoorna</c:v>
                </c:pt>
                <c:pt idx="1">
                  <c:v>Barbeque Nation</c:v>
                </c:pt>
                <c:pt idx="2">
                  <c:v>Bikanervala</c:v>
                </c:pt>
                <c:pt idx="3">
                  <c:v>Dominos</c:v>
                </c:pt>
                <c:pt idx="4">
                  <c:v>Haldiram</c:v>
                </c:pt>
                <c:pt idx="5">
                  <c:v>KFC</c:v>
                </c:pt>
                <c:pt idx="6">
                  <c:v>McD</c:v>
                </c:pt>
                <c:pt idx="7">
                  <c:v>Pizza hut</c:v>
                </c:pt>
                <c:pt idx="8">
                  <c:v>Starbucks</c:v>
                </c:pt>
                <c:pt idx="9">
                  <c:v>Subway</c:v>
                </c:pt>
              </c:strCache>
            </c:strRef>
          </c:cat>
          <c:val>
            <c:numRef>
              <c:f>Calc_overall_sales!$B$21:$B$31</c:f>
              <c:numCache>
                <c:formatCode>_ * #,##0_ ;_ * \-#,##0_ ;_ * "-"??_ ;_ @_ </c:formatCode>
                <c:ptCount val="10"/>
                <c:pt idx="0">
                  <c:v>12789</c:v>
                </c:pt>
                <c:pt idx="1">
                  <c:v>8094</c:v>
                </c:pt>
                <c:pt idx="2">
                  <c:v>4411</c:v>
                </c:pt>
                <c:pt idx="3">
                  <c:v>9568</c:v>
                </c:pt>
                <c:pt idx="4">
                  <c:v>10874</c:v>
                </c:pt>
                <c:pt idx="5">
                  <c:v>4300</c:v>
                </c:pt>
                <c:pt idx="6">
                  <c:v>13546</c:v>
                </c:pt>
                <c:pt idx="7">
                  <c:v>5562</c:v>
                </c:pt>
                <c:pt idx="8">
                  <c:v>12150</c:v>
                </c:pt>
                <c:pt idx="9">
                  <c:v>5600</c:v>
                </c:pt>
              </c:numCache>
            </c:numRef>
          </c:val>
          <c:extLst>
            <c:ext xmlns:c16="http://schemas.microsoft.com/office/drawing/2014/chart" uri="{C3380CC4-5D6E-409C-BE32-E72D297353CC}">
              <c16:uniqueId val="{00000014-4344-422E-92A0-BD0DD45969AD}"/>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6500694616509168"/>
          <c:y val="0.14368487000532448"/>
          <c:w val="0.2059788734398128"/>
          <c:h val="0.7809163507572034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Dashboard.xlsx]Calc_overall_sales!PivotTable6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latin typeface="Bahnschrift" panose="020B0502040204020203" pitchFamily="34" charset="0"/>
              </a:rPr>
              <a:t>City wise</a:t>
            </a:r>
            <a:r>
              <a:rPr lang="en-IN" b="1" baseline="0">
                <a:latin typeface="Bahnschrift" panose="020B0502040204020203" pitchFamily="34" charset="0"/>
              </a:rPr>
              <a:t> </a:t>
            </a:r>
            <a:r>
              <a:rPr lang="en-IN" b="1">
                <a:latin typeface="Bahnschrift" panose="020B0502040204020203" pitchFamily="34" charset="0"/>
              </a:rPr>
              <a:t>Order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BBFC34F-A543-4BAD-AA09-A018445D80FD}"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9333386-D919-4FF3-963C-99DD8AB0D00D}"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905A4D6-9B0B-4093-9F6A-8AB66147339F}"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224BDE0-5020-4C4B-A832-63951C363E94}"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barChart>
        <c:barDir val="col"/>
        <c:grouping val="clustered"/>
        <c:varyColors val="0"/>
        <c:ser>
          <c:idx val="0"/>
          <c:order val="0"/>
          <c:tx>
            <c:strRef>
              <c:f>Calc_overall_sales!$F$20</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2-318C-4DD7-8754-4DF935D213E7}"/>
              </c:ext>
            </c:extLst>
          </c:dPt>
          <c:dPt>
            <c:idx val="1"/>
            <c:invertIfNegative val="0"/>
            <c:bubble3D val="0"/>
            <c:extLst>
              <c:ext xmlns:c16="http://schemas.microsoft.com/office/drawing/2014/chart" uri="{C3380CC4-5D6E-409C-BE32-E72D297353CC}">
                <c16:uniqueId val="{00000001-318C-4DD7-8754-4DF935D213E7}"/>
              </c:ext>
            </c:extLst>
          </c:dPt>
          <c:dPt>
            <c:idx val="2"/>
            <c:invertIfNegative val="0"/>
            <c:bubble3D val="0"/>
            <c:extLst>
              <c:ext xmlns:c16="http://schemas.microsoft.com/office/drawing/2014/chart" uri="{C3380CC4-5D6E-409C-BE32-E72D297353CC}">
                <c16:uniqueId val="{00000003-318C-4DD7-8754-4DF935D213E7}"/>
              </c:ext>
            </c:extLst>
          </c:dPt>
          <c:dPt>
            <c:idx val="3"/>
            <c:invertIfNegative val="0"/>
            <c:bubble3D val="0"/>
            <c:extLst>
              <c:ext xmlns:c16="http://schemas.microsoft.com/office/drawing/2014/chart" uri="{C3380CC4-5D6E-409C-BE32-E72D297353CC}">
                <c16:uniqueId val="{00000004-318C-4DD7-8754-4DF935D213E7}"/>
              </c:ext>
            </c:extLst>
          </c:dPt>
          <c:dLbls>
            <c:dLbl>
              <c:idx val="0"/>
              <c:tx>
                <c:rich>
                  <a:bodyPr/>
                  <a:lstStyle/>
                  <a:p>
                    <a:fld id="{E9333386-D919-4FF3-963C-99DD8AB0D00D}"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318C-4DD7-8754-4DF935D213E7}"/>
                </c:ext>
              </c:extLst>
            </c:dLbl>
            <c:dLbl>
              <c:idx val="1"/>
              <c:tx>
                <c:rich>
                  <a:bodyPr/>
                  <a:lstStyle/>
                  <a:p>
                    <a:fld id="{2BBFC34F-A543-4BAD-AA09-A018445D80FD}"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318C-4DD7-8754-4DF935D213E7}"/>
                </c:ext>
              </c:extLst>
            </c:dLbl>
            <c:dLbl>
              <c:idx val="2"/>
              <c:tx>
                <c:rich>
                  <a:bodyPr/>
                  <a:lstStyle/>
                  <a:p>
                    <a:fld id="{A905A4D6-9B0B-4093-9F6A-8AB66147339F}"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318C-4DD7-8754-4DF935D213E7}"/>
                </c:ext>
              </c:extLst>
            </c:dLbl>
            <c:dLbl>
              <c:idx val="3"/>
              <c:tx>
                <c:rich>
                  <a:bodyPr/>
                  <a:lstStyle/>
                  <a:p>
                    <a:fld id="{1224BDE0-5020-4C4B-A832-63951C363E94}"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318C-4DD7-8754-4DF935D213E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Calc_overall_sales!$E$21:$E$25</c:f>
              <c:strCache>
                <c:ptCount val="4"/>
                <c:pt idx="0">
                  <c:v>Bangalore</c:v>
                </c:pt>
                <c:pt idx="1">
                  <c:v>Chennai</c:v>
                </c:pt>
                <c:pt idx="2">
                  <c:v>Delhi</c:v>
                </c:pt>
                <c:pt idx="3">
                  <c:v>Mumbai</c:v>
                </c:pt>
              </c:strCache>
            </c:strRef>
          </c:cat>
          <c:val>
            <c:numRef>
              <c:f>Calc_overall_sales!$F$21:$F$25</c:f>
              <c:numCache>
                <c:formatCode>_ * #,##0_ ;_ * \-#,##0_ ;_ * "-"??_ ;_ @_ </c:formatCode>
                <c:ptCount val="4"/>
                <c:pt idx="0">
                  <c:v>22062</c:v>
                </c:pt>
                <c:pt idx="1">
                  <c:v>21646</c:v>
                </c:pt>
                <c:pt idx="2">
                  <c:v>21660</c:v>
                </c:pt>
                <c:pt idx="3">
                  <c:v>21526</c:v>
                </c:pt>
              </c:numCache>
            </c:numRef>
          </c:val>
          <c:extLst>
            <c:ext xmlns:c16="http://schemas.microsoft.com/office/drawing/2014/chart" uri="{C3380CC4-5D6E-409C-BE32-E72D297353CC}">
              <c16:uniqueId val="{00000000-318C-4DD7-8754-4DF935D213E7}"/>
            </c:ext>
          </c:extLst>
        </c:ser>
        <c:dLbls>
          <c:dLblPos val="inEnd"/>
          <c:showLegendKey val="0"/>
          <c:showVal val="1"/>
          <c:showCatName val="0"/>
          <c:showSerName val="0"/>
          <c:showPercent val="0"/>
          <c:showBubbleSize val="0"/>
        </c:dLbls>
        <c:gapWidth val="219"/>
        <c:overlap val="-27"/>
        <c:axId val="1358625615"/>
        <c:axId val="1358622287"/>
      </c:barChart>
      <c:catAx>
        <c:axId val="135862561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City</a:t>
                </a:r>
              </a:p>
            </c:rich>
          </c:tx>
          <c:layout>
            <c:manualLayout>
              <c:xMode val="edge"/>
              <c:yMode val="edge"/>
              <c:x val="0.54192116914111443"/>
              <c:y val="0.83358142472854779"/>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8622287"/>
        <c:crosses val="autoZero"/>
        <c:auto val="1"/>
        <c:lblAlgn val="ctr"/>
        <c:lblOffset val="100"/>
        <c:noMultiLvlLbl val="0"/>
      </c:catAx>
      <c:valAx>
        <c:axId val="13586222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Order</a:t>
                </a:r>
              </a:p>
            </c:rich>
          </c:tx>
          <c:layout>
            <c:manualLayout>
              <c:xMode val="edge"/>
              <c:yMode val="edge"/>
              <c:x val="3.1677465802735782E-2"/>
              <c:y val="0.40100983139819385"/>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86256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Dashboard.xlsx]Calc_overall_sales!PivotTable2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latin typeface="Bahnschrift" panose="020B0502040204020203" pitchFamily="34" charset="0"/>
              </a:rPr>
              <a:t>AOV and Discount%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0FAC0E8-6F28-4780-9A42-53ECFD4A1960}"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94592BB-14F7-41DA-8B35-4949D2F1415C}"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D10F6EB-83E8-4076-BF0E-C32C59A62694}"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8"/>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F0E8953-6213-4FC2-9368-13903D072152}"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barChart>
        <c:barDir val="col"/>
        <c:grouping val="clustered"/>
        <c:varyColors val="0"/>
        <c:ser>
          <c:idx val="0"/>
          <c:order val="0"/>
          <c:tx>
            <c:strRef>
              <c:f>Calc_overall_sales!$F$4</c:f>
              <c:strCache>
                <c:ptCount val="1"/>
                <c:pt idx="0">
                  <c:v>AOV</c:v>
                </c:pt>
              </c:strCache>
            </c:strRef>
          </c:tx>
          <c:spPr>
            <a:solidFill>
              <a:schemeClr val="accent1"/>
            </a:solidFill>
            <a:ln>
              <a:noFill/>
            </a:ln>
            <a:effectLst/>
          </c:spPr>
          <c:invertIfNegative val="0"/>
          <c:cat>
            <c:strRef>
              <c:f>Calc_overall_sales!$E$5:$E$9</c:f>
              <c:strCache>
                <c:ptCount val="4"/>
                <c:pt idx="0">
                  <c:v>May</c:v>
                </c:pt>
                <c:pt idx="1">
                  <c:v>Jun</c:v>
                </c:pt>
                <c:pt idx="2">
                  <c:v>Jul</c:v>
                </c:pt>
                <c:pt idx="3">
                  <c:v>Aug</c:v>
                </c:pt>
              </c:strCache>
            </c:strRef>
          </c:cat>
          <c:val>
            <c:numRef>
              <c:f>Calc_overall_sales!$F$5:$F$9</c:f>
              <c:numCache>
                <c:formatCode>0.00</c:formatCode>
                <c:ptCount val="4"/>
                <c:pt idx="0">
                  <c:v>657.73313432835823</c:v>
                </c:pt>
                <c:pt idx="1">
                  <c:v>656.2421633420239</c:v>
                </c:pt>
                <c:pt idx="2">
                  <c:v>520.03457857363389</c:v>
                </c:pt>
                <c:pt idx="3">
                  <c:v>522.04274094536527</c:v>
                </c:pt>
              </c:numCache>
            </c:numRef>
          </c:val>
          <c:extLst>
            <c:ext xmlns:c16="http://schemas.microsoft.com/office/drawing/2014/chart" uri="{C3380CC4-5D6E-409C-BE32-E72D297353CC}">
              <c16:uniqueId val="{00000000-7228-4775-A1F3-398D5983579F}"/>
            </c:ext>
          </c:extLst>
        </c:ser>
        <c:dLbls>
          <c:showLegendKey val="0"/>
          <c:showVal val="0"/>
          <c:showCatName val="0"/>
          <c:showSerName val="0"/>
          <c:showPercent val="0"/>
          <c:showBubbleSize val="0"/>
        </c:dLbls>
        <c:gapWidth val="219"/>
        <c:axId val="1237754543"/>
        <c:axId val="1237749551"/>
      </c:barChart>
      <c:lineChart>
        <c:grouping val="standard"/>
        <c:varyColors val="0"/>
        <c:ser>
          <c:idx val="1"/>
          <c:order val="1"/>
          <c:tx>
            <c:strRef>
              <c:f>Calc_overall_sales!$G$4</c:f>
              <c:strCache>
                <c:ptCount val="1"/>
                <c:pt idx="0">
                  <c:v>Discount%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Pt>
            <c:idx val="0"/>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2-7228-4775-A1F3-398D5983579F}"/>
              </c:ext>
            </c:extLst>
          </c:dPt>
          <c:dPt>
            <c:idx val="1"/>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3-7228-4775-A1F3-398D5983579F}"/>
              </c:ext>
            </c:extLst>
          </c:dPt>
          <c:dPt>
            <c:idx val="2"/>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4-7228-4775-A1F3-398D5983579F}"/>
              </c:ext>
            </c:extLst>
          </c:dPt>
          <c:dPt>
            <c:idx val="3"/>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5-7228-4775-A1F3-398D5983579F}"/>
              </c:ext>
            </c:extLst>
          </c:dPt>
          <c:dLbls>
            <c:dLbl>
              <c:idx val="0"/>
              <c:tx>
                <c:rich>
                  <a:bodyPr/>
                  <a:lstStyle/>
                  <a:p>
                    <a:fld id="{A0FAC0E8-6F28-4780-9A42-53ECFD4A1960}"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7228-4775-A1F3-398D5983579F}"/>
                </c:ext>
              </c:extLst>
            </c:dLbl>
            <c:dLbl>
              <c:idx val="1"/>
              <c:tx>
                <c:rich>
                  <a:bodyPr/>
                  <a:lstStyle/>
                  <a:p>
                    <a:fld id="{994592BB-14F7-41DA-8B35-4949D2F1415C}"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7228-4775-A1F3-398D5983579F}"/>
                </c:ext>
              </c:extLst>
            </c:dLbl>
            <c:dLbl>
              <c:idx val="2"/>
              <c:tx>
                <c:rich>
                  <a:bodyPr/>
                  <a:lstStyle/>
                  <a:p>
                    <a:fld id="{0D10F6EB-83E8-4076-BF0E-C32C59A62694}"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7228-4775-A1F3-398D5983579F}"/>
                </c:ext>
              </c:extLst>
            </c:dLbl>
            <c:dLbl>
              <c:idx val="3"/>
              <c:tx>
                <c:rich>
                  <a:bodyPr/>
                  <a:lstStyle/>
                  <a:p>
                    <a:fld id="{9F0E8953-6213-4FC2-9368-13903D072152}"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7228-4775-A1F3-398D5983579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Calc_overall_sales!$E$5:$E$9</c:f>
              <c:strCache>
                <c:ptCount val="4"/>
                <c:pt idx="0">
                  <c:v>May</c:v>
                </c:pt>
                <c:pt idx="1">
                  <c:v>Jun</c:v>
                </c:pt>
                <c:pt idx="2">
                  <c:v>Jul</c:v>
                </c:pt>
                <c:pt idx="3">
                  <c:v>Aug</c:v>
                </c:pt>
              </c:strCache>
            </c:strRef>
          </c:cat>
          <c:val>
            <c:numRef>
              <c:f>Calc_overall_sales!$G$5:$G$9</c:f>
              <c:numCache>
                <c:formatCode>0.00%</c:formatCode>
                <c:ptCount val="4"/>
                <c:pt idx="0">
                  <c:v>1.2787545152796327</c:v>
                </c:pt>
                <c:pt idx="1">
                  <c:v>1.1944214676952321</c:v>
                </c:pt>
                <c:pt idx="2">
                  <c:v>0.83270056163972461</c:v>
                </c:pt>
                <c:pt idx="3">
                  <c:v>0.84624070887303049</c:v>
                </c:pt>
              </c:numCache>
            </c:numRef>
          </c:val>
          <c:smooth val="0"/>
          <c:extLst>
            <c:ext xmlns:c16="http://schemas.microsoft.com/office/drawing/2014/chart" uri="{C3380CC4-5D6E-409C-BE32-E72D297353CC}">
              <c16:uniqueId val="{00000001-7228-4775-A1F3-398D5983579F}"/>
            </c:ext>
          </c:extLst>
        </c:ser>
        <c:dLbls>
          <c:showLegendKey val="0"/>
          <c:showVal val="0"/>
          <c:showCatName val="0"/>
          <c:showSerName val="0"/>
          <c:showPercent val="0"/>
          <c:showBubbleSize val="0"/>
        </c:dLbls>
        <c:marker val="1"/>
        <c:smooth val="0"/>
        <c:axId val="243434895"/>
        <c:axId val="243443215"/>
      </c:lineChart>
      <c:catAx>
        <c:axId val="123775454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Month</a:t>
                </a:r>
              </a:p>
            </c:rich>
          </c:tx>
          <c:layout>
            <c:manualLayout>
              <c:xMode val="edge"/>
              <c:yMode val="edge"/>
              <c:x val="0.44922693051526452"/>
              <c:y val="0.77245650849522773"/>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7749551"/>
        <c:crosses val="autoZero"/>
        <c:auto val="1"/>
        <c:lblAlgn val="ctr"/>
        <c:lblOffset val="100"/>
        <c:noMultiLvlLbl val="0"/>
      </c:catAx>
      <c:valAx>
        <c:axId val="123774955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AOV</a:t>
                </a:r>
              </a:p>
            </c:rich>
          </c:tx>
          <c:layout>
            <c:manualLayout>
              <c:xMode val="edge"/>
              <c:yMode val="edge"/>
              <c:x val="1.7543859649122806E-2"/>
              <c:y val="0.37748904292073115"/>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7754543"/>
        <c:crosses val="autoZero"/>
        <c:crossBetween val="between"/>
      </c:valAx>
      <c:valAx>
        <c:axId val="243443215"/>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Discount%</a:t>
                </a:r>
              </a:p>
            </c:rich>
          </c:tx>
          <c:layout>
            <c:manualLayout>
              <c:xMode val="edge"/>
              <c:yMode val="edge"/>
              <c:x val="0.94374999999999998"/>
              <c:y val="0.3137133802174808"/>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3434895"/>
        <c:crosses val="max"/>
        <c:crossBetween val="between"/>
      </c:valAx>
      <c:catAx>
        <c:axId val="243434895"/>
        <c:scaling>
          <c:orientation val="minMax"/>
        </c:scaling>
        <c:delete val="1"/>
        <c:axPos val="b"/>
        <c:numFmt formatCode="General" sourceLinked="1"/>
        <c:majorTickMark val="none"/>
        <c:minorTickMark val="none"/>
        <c:tickLblPos val="nextTo"/>
        <c:crossAx val="243443215"/>
        <c:crosses val="autoZero"/>
        <c:auto val="1"/>
        <c:lblAlgn val="ctr"/>
        <c:lblOffset val="100"/>
        <c:noMultiLvlLbl val="0"/>
      </c:catAx>
      <c:spPr>
        <a:noFill/>
        <a:ln>
          <a:noFill/>
        </a:ln>
        <a:effectLst/>
      </c:spPr>
    </c:plotArea>
    <c:legend>
      <c:legendPos val="b"/>
      <c:layout>
        <c:manualLayout>
          <c:xMode val="edge"/>
          <c:yMode val="edge"/>
          <c:x val="0.36466414560022103"/>
          <c:y val="0.87949874442945308"/>
          <c:w val="0.269342715139331"/>
          <c:h val="7.880967291525628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Dashboard.xlsx]Calc_overall_sales!PivotTable7</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Bahnschrift" panose="020B0502040204020203" pitchFamily="34" charset="0"/>
              </a:rPr>
              <a:t>Delivery</a:t>
            </a:r>
            <a:r>
              <a:rPr lang="en-US" b="1" baseline="0">
                <a:latin typeface="Bahnschrift" panose="020B0502040204020203" pitchFamily="34" charset="0"/>
              </a:rPr>
              <a:t> Time day over 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Calc_overall_sales!$J$4</c:f>
              <c:strCache>
                <c:ptCount val="1"/>
                <c:pt idx="0">
                  <c:v>Total</c:v>
                </c:pt>
              </c:strCache>
            </c:strRef>
          </c:tx>
          <c:spPr>
            <a:ln w="28575" cap="rnd">
              <a:solidFill>
                <a:schemeClr val="accent1"/>
              </a:solidFill>
              <a:round/>
            </a:ln>
            <a:effectLst/>
          </c:spPr>
          <c:marker>
            <c:symbol val="none"/>
          </c:marker>
          <c:trendline>
            <c:spPr>
              <a:ln w="19050" cap="rnd">
                <a:solidFill>
                  <a:schemeClr val="accent6">
                    <a:lumMod val="75000"/>
                  </a:schemeClr>
                </a:solidFill>
                <a:prstDash val="sysDash"/>
              </a:ln>
              <a:effectLst/>
            </c:spPr>
            <c:trendlineType val="linear"/>
            <c:dispRSqr val="0"/>
            <c:dispEq val="0"/>
          </c:trendline>
          <c:cat>
            <c:strRef>
              <c:f>Calc_overall_sales!$I$5:$I$128</c:f>
              <c:strCache>
                <c:ptCount val="123"/>
                <c:pt idx="0">
                  <c:v>01-05-2015</c:v>
                </c:pt>
                <c:pt idx="1">
                  <c:v>02-05-2015</c:v>
                </c:pt>
                <c:pt idx="2">
                  <c:v>03-05-2015</c:v>
                </c:pt>
                <c:pt idx="3">
                  <c:v>04-05-2015</c:v>
                </c:pt>
                <c:pt idx="4">
                  <c:v>05-05-2015</c:v>
                </c:pt>
                <c:pt idx="5">
                  <c:v>06-05-2015</c:v>
                </c:pt>
                <c:pt idx="6">
                  <c:v>07-05-2015</c:v>
                </c:pt>
                <c:pt idx="7">
                  <c:v>08-05-2015</c:v>
                </c:pt>
                <c:pt idx="8">
                  <c:v>09-05-2015</c:v>
                </c:pt>
                <c:pt idx="9">
                  <c:v>10-05-2015</c:v>
                </c:pt>
                <c:pt idx="10">
                  <c:v>11-05-2015</c:v>
                </c:pt>
                <c:pt idx="11">
                  <c:v>12-05-2015</c:v>
                </c:pt>
                <c:pt idx="12">
                  <c:v>13-05-2015</c:v>
                </c:pt>
                <c:pt idx="13">
                  <c:v>14-05-2015</c:v>
                </c:pt>
                <c:pt idx="14">
                  <c:v>15-05-2015</c:v>
                </c:pt>
                <c:pt idx="15">
                  <c:v>16-05-2015</c:v>
                </c:pt>
                <c:pt idx="16">
                  <c:v>17-05-2015</c:v>
                </c:pt>
                <c:pt idx="17">
                  <c:v>18-05-2015</c:v>
                </c:pt>
                <c:pt idx="18">
                  <c:v>19-05-2015</c:v>
                </c:pt>
                <c:pt idx="19">
                  <c:v>20-05-2015</c:v>
                </c:pt>
                <c:pt idx="20">
                  <c:v>21-05-2015</c:v>
                </c:pt>
                <c:pt idx="21">
                  <c:v>22-05-2015</c:v>
                </c:pt>
                <c:pt idx="22">
                  <c:v>23-05-2015</c:v>
                </c:pt>
                <c:pt idx="23">
                  <c:v>24-05-2015</c:v>
                </c:pt>
                <c:pt idx="24">
                  <c:v>25-05-2015</c:v>
                </c:pt>
                <c:pt idx="25">
                  <c:v>26-05-2015</c:v>
                </c:pt>
                <c:pt idx="26">
                  <c:v>27-05-2015</c:v>
                </c:pt>
                <c:pt idx="27">
                  <c:v>28-05-2015</c:v>
                </c:pt>
                <c:pt idx="28">
                  <c:v>29-05-2015</c:v>
                </c:pt>
                <c:pt idx="29">
                  <c:v>30-05-2015</c:v>
                </c:pt>
                <c:pt idx="30">
                  <c:v>31-05-2015</c:v>
                </c:pt>
                <c:pt idx="31">
                  <c:v>01-06-2015</c:v>
                </c:pt>
                <c:pt idx="32">
                  <c:v>02-06-2015</c:v>
                </c:pt>
                <c:pt idx="33">
                  <c:v>03-06-2015</c:v>
                </c:pt>
                <c:pt idx="34">
                  <c:v>04-06-2015</c:v>
                </c:pt>
                <c:pt idx="35">
                  <c:v>05-06-2015</c:v>
                </c:pt>
                <c:pt idx="36">
                  <c:v>06-06-2015</c:v>
                </c:pt>
                <c:pt idx="37">
                  <c:v>07-06-2015</c:v>
                </c:pt>
                <c:pt idx="38">
                  <c:v>08-06-2015</c:v>
                </c:pt>
                <c:pt idx="39">
                  <c:v>09-06-2015</c:v>
                </c:pt>
                <c:pt idx="40">
                  <c:v>10-06-2015</c:v>
                </c:pt>
                <c:pt idx="41">
                  <c:v>11-06-2015</c:v>
                </c:pt>
                <c:pt idx="42">
                  <c:v>12-06-2015</c:v>
                </c:pt>
                <c:pt idx="43">
                  <c:v>13-06-2015</c:v>
                </c:pt>
                <c:pt idx="44">
                  <c:v>14-06-2015</c:v>
                </c:pt>
                <c:pt idx="45">
                  <c:v>15-06-2015</c:v>
                </c:pt>
                <c:pt idx="46">
                  <c:v>16-06-2015</c:v>
                </c:pt>
                <c:pt idx="47">
                  <c:v>17-06-2015</c:v>
                </c:pt>
                <c:pt idx="48">
                  <c:v>18-06-2015</c:v>
                </c:pt>
                <c:pt idx="49">
                  <c:v>19-06-2015</c:v>
                </c:pt>
                <c:pt idx="50">
                  <c:v>20-06-2015</c:v>
                </c:pt>
                <c:pt idx="51">
                  <c:v>21-06-2015</c:v>
                </c:pt>
                <c:pt idx="52">
                  <c:v>22-06-2015</c:v>
                </c:pt>
                <c:pt idx="53">
                  <c:v>23-06-2015</c:v>
                </c:pt>
                <c:pt idx="54">
                  <c:v>24-06-2015</c:v>
                </c:pt>
                <c:pt idx="55">
                  <c:v>25-06-2015</c:v>
                </c:pt>
                <c:pt idx="56">
                  <c:v>26-06-2015</c:v>
                </c:pt>
                <c:pt idx="57">
                  <c:v>27-06-2015</c:v>
                </c:pt>
                <c:pt idx="58">
                  <c:v>28-06-2015</c:v>
                </c:pt>
                <c:pt idx="59">
                  <c:v>29-06-2015</c:v>
                </c:pt>
                <c:pt idx="60">
                  <c:v>30-06-2015</c:v>
                </c:pt>
                <c:pt idx="61">
                  <c:v>01-07-2015</c:v>
                </c:pt>
                <c:pt idx="62">
                  <c:v>02-07-2015</c:v>
                </c:pt>
                <c:pt idx="63">
                  <c:v>03-07-2015</c:v>
                </c:pt>
                <c:pt idx="64">
                  <c:v>04-07-2015</c:v>
                </c:pt>
                <c:pt idx="65">
                  <c:v>05-07-2015</c:v>
                </c:pt>
                <c:pt idx="66">
                  <c:v>06-07-2015</c:v>
                </c:pt>
                <c:pt idx="67">
                  <c:v>07-07-2015</c:v>
                </c:pt>
                <c:pt idx="68">
                  <c:v>08-07-2015</c:v>
                </c:pt>
                <c:pt idx="69">
                  <c:v>09-07-2015</c:v>
                </c:pt>
                <c:pt idx="70">
                  <c:v>10-07-2015</c:v>
                </c:pt>
                <c:pt idx="71">
                  <c:v>11-07-2015</c:v>
                </c:pt>
                <c:pt idx="72">
                  <c:v>12-07-2015</c:v>
                </c:pt>
                <c:pt idx="73">
                  <c:v>13-07-2015</c:v>
                </c:pt>
                <c:pt idx="74">
                  <c:v>14-07-2015</c:v>
                </c:pt>
                <c:pt idx="75">
                  <c:v>15-07-2015</c:v>
                </c:pt>
                <c:pt idx="76">
                  <c:v>16-07-2015</c:v>
                </c:pt>
                <c:pt idx="77">
                  <c:v>17-07-2015</c:v>
                </c:pt>
                <c:pt idx="78">
                  <c:v>18-07-2015</c:v>
                </c:pt>
                <c:pt idx="79">
                  <c:v>19-07-2015</c:v>
                </c:pt>
                <c:pt idx="80">
                  <c:v>20-07-2015</c:v>
                </c:pt>
                <c:pt idx="81">
                  <c:v>21-07-2015</c:v>
                </c:pt>
                <c:pt idx="82">
                  <c:v>22-07-2015</c:v>
                </c:pt>
                <c:pt idx="83">
                  <c:v>23-07-2015</c:v>
                </c:pt>
                <c:pt idx="84">
                  <c:v>24-07-2015</c:v>
                </c:pt>
                <c:pt idx="85">
                  <c:v>25-07-2015</c:v>
                </c:pt>
                <c:pt idx="86">
                  <c:v>26-07-2015</c:v>
                </c:pt>
                <c:pt idx="87">
                  <c:v>27-07-2015</c:v>
                </c:pt>
                <c:pt idx="88">
                  <c:v>28-07-2015</c:v>
                </c:pt>
                <c:pt idx="89">
                  <c:v>29-07-2015</c:v>
                </c:pt>
                <c:pt idx="90">
                  <c:v>30-07-2015</c:v>
                </c:pt>
                <c:pt idx="91">
                  <c:v>31-07-2015</c:v>
                </c:pt>
                <c:pt idx="92">
                  <c:v>01-08-2015</c:v>
                </c:pt>
                <c:pt idx="93">
                  <c:v>02-08-2015</c:v>
                </c:pt>
                <c:pt idx="94">
                  <c:v>03-08-2015</c:v>
                </c:pt>
                <c:pt idx="95">
                  <c:v>04-08-2015</c:v>
                </c:pt>
                <c:pt idx="96">
                  <c:v>05-08-2015</c:v>
                </c:pt>
                <c:pt idx="97">
                  <c:v>06-08-2015</c:v>
                </c:pt>
                <c:pt idx="98">
                  <c:v>07-08-2015</c:v>
                </c:pt>
                <c:pt idx="99">
                  <c:v>08-08-2015</c:v>
                </c:pt>
                <c:pt idx="100">
                  <c:v>09-08-2015</c:v>
                </c:pt>
                <c:pt idx="101">
                  <c:v>10-08-2015</c:v>
                </c:pt>
                <c:pt idx="102">
                  <c:v>11-08-2015</c:v>
                </c:pt>
                <c:pt idx="103">
                  <c:v>12-08-2015</c:v>
                </c:pt>
                <c:pt idx="104">
                  <c:v>13-08-2015</c:v>
                </c:pt>
                <c:pt idx="105">
                  <c:v>14-08-2015</c:v>
                </c:pt>
                <c:pt idx="106">
                  <c:v>15-08-2015</c:v>
                </c:pt>
                <c:pt idx="107">
                  <c:v>16-08-2015</c:v>
                </c:pt>
                <c:pt idx="108">
                  <c:v>17-08-2015</c:v>
                </c:pt>
                <c:pt idx="109">
                  <c:v>18-08-2015</c:v>
                </c:pt>
                <c:pt idx="110">
                  <c:v>19-08-2015</c:v>
                </c:pt>
                <c:pt idx="111">
                  <c:v>20-08-2015</c:v>
                </c:pt>
                <c:pt idx="112">
                  <c:v>21-08-2015</c:v>
                </c:pt>
                <c:pt idx="113">
                  <c:v>22-08-2015</c:v>
                </c:pt>
                <c:pt idx="114">
                  <c:v>23-08-2015</c:v>
                </c:pt>
                <c:pt idx="115">
                  <c:v>24-08-2015</c:v>
                </c:pt>
                <c:pt idx="116">
                  <c:v>25-08-2015</c:v>
                </c:pt>
                <c:pt idx="117">
                  <c:v>26-08-2015</c:v>
                </c:pt>
                <c:pt idx="118">
                  <c:v>27-08-2015</c:v>
                </c:pt>
                <c:pt idx="119">
                  <c:v>28-08-2015</c:v>
                </c:pt>
                <c:pt idx="120">
                  <c:v>29-08-2015</c:v>
                </c:pt>
                <c:pt idx="121">
                  <c:v>30-08-2015</c:v>
                </c:pt>
                <c:pt idx="122">
                  <c:v>31-08-2015</c:v>
                </c:pt>
              </c:strCache>
            </c:strRef>
          </c:cat>
          <c:val>
            <c:numRef>
              <c:f>Calc_overall_sales!$J$5:$J$128</c:f>
              <c:numCache>
                <c:formatCode>0.00</c:formatCode>
                <c:ptCount val="123"/>
                <c:pt idx="0">
                  <c:v>128.85</c:v>
                </c:pt>
                <c:pt idx="1">
                  <c:v>179.65</c:v>
                </c:pt>
                <c:pt idx="2">
                  <c:v>176.03333333333333</c:v>
                </c:pt>
                <c:pt idx="3">
                  <c:v>123.4</c:v>
                </c:pt>
                <c:pt idx="4">
                  <c:v>123.78333333333333</c:v>
                </c:pt>
                <c:pt idx="5">
                  <c:v>124.08333333333333</c:v>
                </c:pt>
                <c:pt idx="6">
                  <c:v>116.93333333333334</c:v>
                </c:pt>
                <c:pt idx="7">
                  <c:v>117.9</c:v>
                </c:pt>
                <c:pt idx="8">
                  <c:v>187.08333333333334</c:v>
                </c:pt>
                <c:pt idx="9">
                  <c:v>187.95</c:v>
                </c:pt>
                <c:pt idx="10">
                  <c:v>137.93333333333334</c:v>
                </c:pt>
                <c:pt idx="11">
                  <c:v>122.48333333333333</c:v>
                </c:pt>
                <c:pt idx="12">
                  <c:v>119.31666666666666</c:v>
                </c:pt>
                <c:pt idx="13">
                  <c:v>127.15</c:v>
                </c:pt>
                <c:pt idx="14">
                  <c:v>130.80000000000001</c:v>
                </c:pt>
                <c:pt idx="15">
                  <c:v>172.26666666666668</c:v>
                </c:pt>
                <c:pt idx="16">
                  <c:v>180.01666666666668</c:v>
                </c:pt>
                <c:pt idx="17">
                  <c:v>114.78333333333333</c:v>
                </c:pt>
                <c:pt idx="18">
                  <c:v>128.81666666666666</c:v>
                </c:pt>
                <c:pt idx="19">
                  <c:v>196.66666666666666</c:v>
                </c:pt>
                <c:pt idx="20">
                  <c:v>119.18333333333334</c:v>
                </c:pt>
                <c:pt idx="21">
                  <c:v>191.43333333333334</c:v>
                </c:pt>
                <c:pt idx="22">
                  <c:v>179.53333333333333</c:v>
                </c:pt>
                <c:pt idx="23">
                  <c:v>238.43333333333334</c:v>
                </c:pt>
                <c:pt idx="24">
                  <c:v>123.78333333333333</c:v>
                </c:pt>
                <c:pt idx="25">
                  <c:v>118.33333333333333</c:v>
                </c:pt>
                <c:pt idx="26">
                  <c:v>133.66666666666666</c:v>
                </c:pt>
                <c:pt idx="27">
                  <c:v>127.26666666666667</c:v>
                </c:pt>
                <c:pt idx="28">
                  <c:v>128.1</c:v>
                </c:pt>
                <c:pt idx="29">
                  <c:v>186.4</c:v>
                </c:pt>
                <c:pt idx="30">
                  <c:v>174.25</c:v>
                </c:pt>
                <c:pt idx="31">
                  <c:v>125.6</c:v>
                </c:pt>
                <c:pt idx="32">
                  <c:v>113.26666666666667</c:v>
                </c:pt>
                <c:pt idx="33">
                  <c:v>125.1</c:v>
                </c:pt>
                <c:pt idx="34">
                  <c:v>122.81666666666666</c:v>
                </c:pt>
                <c:pt idx="35">
                  <c:v>124.93333333333334</c:v>
                </c:pt>
                <c:pt idx="36">
                  <c:v>172</c:v>
                </c:pt>
                <c:pt idx="37">
                  <c:v>173.2</c:v>
                </c:pt>
                <c:pt idx="38">
                  <c:v>124.65</c:v>
                </c:pt>
                <c:pt idx="39">
                  <c:v>118.58333333333333</c:v>
                </c:pt>
                <c:pt idx="40">
                  <c:v>123.21666666666667</c:v>
                </c:pt>
                <c:pt idx="41">
                  <c:v>131.81666666666666</c:v>
                </c:pt>
                <c:pt idx="42">
                  <c:v>130.94999999999999</c:v>
                </c:pt>
                <c:pt idx="43">
                  <c:v>179.66666666666666</c:v>
                </c:pt>
                <c:pt idx="44">
                  <c:v>188.43333333333334</c:v>
                </c:pt>
                <c:pt idx="45">
                  <c:v>116.68333333333334</c:v>
                </c:pt>
                <c:pt idx="46">
                  <c:v>117.73333333333333</c:v>
                </c:pt>
                <c:pt idx="47">
                  <c:v>113.48333333333333</c:v>
                </c:pt>
                <c:pt idx="48">
                  <c:v>121.58333333333333</c:v>
                </c:pt>
                <c:pt idx="49">
                  <c:v>117.21666666666667</c:v>
                </c:pt>
                <c:pt idx="50">
                  <c:v>173.66666666666666</c:v>
                </c:pt>
                <c:pt idx="51">
                  <c:v>177.55</c:v>
                </c:pt>
                <c:pt idx="52">
                  <c:v>121.91666666666667</c:v>
                </c:pt>
                <c:pt idx="53">
                  <c:v>128.26666666666668</c:v>
                </c:pt>
                <c:pt idx="54">
                  <c:v>125.43333333333334</c:v>
                </c:pt>
                <c:pt idx="55">
                  <c:v>126.01666666666667</c:v>
                </c:pt>
                <c:pt idx="56">
                  <c:v>121.36666666666666</c:v>
                </c:pt>
                <c:pt idx="57">
                  <c:v>186.38333333333333</c:v>
                </c:pt>
                <c:pt idx="58">
                  <c:v>178.8</c:v>
                </c:pt>
                <c:pt idx="59">
                  <c:v>130.66666666666666</c:v>
                </c:pt>
                <c:pt idx="60">
                  <c:v>118</c:v>
                </c:pt>
                <c:pt idx="61">
                  <c:v>191.31666666666666</c:v>
                </c:pt>
                <c:pt idx="62">
                  <c:v>199.35</c:v>
                </c:pt>
                <c:pt idx="63">
                  <c:v>190.41666666666666</c:v>
                </c:pt>
                <c:pt idx="64">
                  <c:v>237.03333333333333</c:v>
                </c:pt>
                <c:pt idx="65">
                  <c:v>254.55</c:v>
                </c:pt>
                <c:pt idx="66">
                  <c:v>201.2</c:v>
                </c:pt>
                <c:pt idx="67">
                  <c:v>189.43333333333334</c:v>
                </c:pt>
                <c:pt idx="68">
                  <c:v>197.83333333333334</c:v>
                </c:pt>
                <c:pt idx="69">
                  <c:v>201.91666666666666</c:v>
                </c:pt>
                <c:pt idx="70">
                  <c:v>195.35</c:v>
                </c:pt>
                <c:pt idx="71">
                  <c:v>245.65</c:v>
                </c:pt>
                <c:pt idx="72">
                  <c:v>250.23333333333332</c:v>
                </c:pt>
                <c:pt idx="73">
                  <c:v>199.55</c:v>
                </c:pt>
                <c:pt idx="74">
                  <c:v>195.4</c:v>
                </c:pt>
                <c:pt idx="75">
                  <c:v>188.83333333333334</c:v>
                </c:pt>
                <c:pt idx="76">
                  <c:v>188.75</c:v>
                </c:pt>
                <c:pt idx="77">
                  <c:v>191.71666666666667</c:v>
                </c:pt>
                <c:pt idx="78">
                  <c:v>240.28333333333333</c:v>
                </c:pt>
                <c:pt idx="79">
                  <c:v>250.3</c:v>
                </c:pt>
                <c:pt idx="80">
                  <c:v>210.26666666666668</c:v>
                </c:pt>
                <c:pt idx="81">
                  <c:v>198.15</c:v>
                </c:pt>
                <c:pt idx="82">
                  <c:v>206.76666666666668</c:v>
                </c:pt>
                <c:pt idx="83">
                  <c:v>186.18333333333334</c:v>
                </c:pt>
                <c:pt idx="84">
                  <c:v>193.03333333333333</c:v>
                </c:pt>
                <c:pt idx="85">
                  <c:v>257.06666666666666</c:v>
                </c:pt>
                <c:pt idx="86">
                  <c:v>238.85</c:v>
                </c:pt>
                <c:pt idx="87">
                  <c:v>197.23333333333332</c:v>
                </c:pt>
                <c:pt idx="88">
                  <c:v>200.83333333333334</c:v>
                </c:pt>
                <c:pt idx="89">
                  <c:v>196.51666666666668</c:v>
                </c:pt>
                <c:pt idx="90">
                  <c:v>193.71666666666667</c:v>
                </c:pt>
                <c:pt idx="91">
                  <c:v>186.16666666666666</c:v>
                </c:pt>
                <c:pt idx="92">
                  <c:v>253.61666666666667</c:v>
                </c:pt>
                <c:pt idx="93">
                  <c:v>244.5</c:v>
                </c:pt>
                <c:pt idx="94">
                  <c:v>197.48333333333332</c:v>
                </c:pt>
                <c:pt idx="95">
                  <c:v>194.25</c:v>
                </c:pt>
                <c:pt idx="96">
                  <c:v>189.73333333333332</c:v>
                </c:pt>
                <c:pt idx="97">
                  <c:v>190.51666666666668</c:v>
                </c:pt>
                <c:pt idx="98">
                  <c:v>201.03333333333333</c:v>
                </c:pt>
                <c:pt idx="99">
                  <c:v>248.38333333333333</c:v>
                </c:pt>
                <c:pt idx="100">
                  <c:v>236.45</c:v>
                </c:pt>
                <c:pt idx="101">
                  <c:v>200.26666666666668</c:v>
                </c:pt>
                <c:pt idx="102">
                  <c:v>194.31666666666666</c:v>
                </c:pt>
                <c:pt idx="103">
                  <c:v>202.36666666666667</c:v>
                </c:pt>
                <c:pt idx="104">
                  <c:v>200.71666666666667</c:v>
                </c:pt>
                <c:pt idx="105">
                  <c:v>196.03333333333333</c:v>
                </c:pt>
                <c:pt idx="106">
                  <c:v>253.01666666666668</c:v>
                </c:pt>
                <c:pt idx="107">
                  <c:v>235.96666666666667</c:v>
                </c:pt>
                <c:pt idx="108">
                  <c:v>189.93333333333334</c:v>
                </c:pt>
                <c:pt idx="109">
                  <c:v>192.78333333333333</c:v>
                </c:pt>
                <c:pt idx="110">
                  <c:v>195.26666666666668</c:v>
                </c:pt>
                <c:pt idx="111">
                  <c:v>180.86666666666667</c:v>
                </c:pt>
                <c:pt idx="112">
                  <c:v>196.95</c:v>
                </c:pt>
                <c:pt idx="113">
                  <c:v>253.25</c:v>
                </c:pt>
                <c:pt idx="114">
                  <c:v>241.26666666666668</c:v>
                </c:pt>
                <c:pt idx="115">
                  <c:v>187.21666666666667</c:v>
                </c:pt>
                <c:pt idx="116">
                  <c:v>192.33333333333334</c:v>
                </c:pt>
                <c:pt idx="117">
                  <c:v>190.93333333333334</c:v>
                </c:pt>
                <c:pt idx="118">
                  <c:v>177.13333333333333</c:v>
                </c:pt>
                <c:pt idx="119">
                  <c:v>204.18333333333334</c:v>
                </c:pt>
                <c:pt idx="120">
                  <c:v>246.93333333333334</c:v>
                </c:pt>
                <c:pt idx="121">
                  <c:v>237.91666666666666</c:v>
                </c:pt>
                <c:pt idx="122">
                  <c:v>182.88333333333333</c:v>
                </c:pt>
              </c:numCache>
            </c:numRef>
          </c:val>
          <c:smooth val="0"/>
          <c:extLst>
            <c:ext xmlns:c16="http://schemas.microsoft.com/office/drawing/2014/chart" uri="{C3380CC4-5D6E-409C-BE32-E72D297353CC}">
              <c16:uniqueId val="{00000001-6BA6-40EA-A532-950CCC084D6C}"/>
            </c:ext>
          </c:extLst>
        </c:ser>
        <c:dLbls>
          <c:showLegendKey val="0"/>
          <c:showVal val="0"/>
          <c:showCatName val="0"/>
          <c:showSerName val="0"/>
          <c:showPercent val="0"/>
          <c:showBubbleSize val="0"/>
        </c:dLbls>
        <c:smooth val="0"/>
        <c:axId val="1973612031"/>
        <c:axId val="1973611199"/>
      </c:lineChart>
      <c:catAx>
        <c:axId val="197361203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Date</a:t>
                </a:r>
              </a:p>
            </c:rich>
          </c:tx>
          <c:layout>
            <c:manualLayout>
              <c:xMode val="edge"/>
              <c:yMode val="edge"/>
              <c:x val="0.44607248037657266"/>
              <c:y val="0.9009853327157634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30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3611199"/>
        <c:crosses val="autoZero"/>
        <c:auto val="1"/>
        <c:lblAlgn val="ctr"/>
        <c:lblOffset val="100"/>
        <c:noMultiLvlLbl val="0"/>
      </c:catAx>
      <c:valAx>
        <c:axId val="197361119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Hours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 Hr&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3612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Dashboard.xlsx]Calc_city_dashboard!PivotTable8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Bahnschrift" panose="020B0502040204020203" pitchFamily="34" charset="0"/>
              </a:rPr>
              <a:t>City wise Revenue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2C4E626-E593-4F5F-BBE9-CB578FB0BE6D}"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A4C7F96-FE6D-4D56-998A-29D783D1AB02}"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FBF3A63-404B-4BED-B7D3-5A16D1F57EC5}"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D5CFFA3-510A-4A4E-B1EB-F55A68360425}"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lineChart>
        <c:grouping val="standard"/>
        <c:varyColors val="0"/>
        <c:ser>
          <c:idx val="0"/>
          <c:order val="0"/>
          <c:tx>
            <c:strRef>
              <c:f>Calc_city_dashboard!$B$4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2-395A-4AA1-BB26-D1CFD631E38E}"/>
              </c:ext>
            </c:extLst>
          </c:dPt>
          <c:dPt>
            <c:idx val="1"/>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3-395A-4AA1-BB26-D1CFD631E38E}"/>
              </c:ext>
            </c:extLst>
          </c:dPt>
          <c:dPt>
            <c:idx val="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4-395A-4AA1-BB26-D1CFD631E38E}"/>
              </c:ext>
            </c:extLst>
          </c:dPt>
          <c:dPt>
            <c:idx val="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5-395A-4AA1-BB26-D1CFD631E38E}"/>
              </c:ext>
            </c:extLst>
          </c:dPt>
          <c:dLbls>
            <c:dLbl>
              <c:idx val="0"/>
              <c:tx>
                <c:rich>
                  <a:bodyPr/>
                  <a:lstStyle/>
                  <a:p>
                    <a:fld id="{32C4E626-E593-4F5F-BBE9-CB578FB0BE6D}"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395A-4AA1-BB26-D1CFD631E38E}"/>
                </c:ext>
              </c:extLst>
            </c:dLbl>
            <c:dLbl>
              <c:idx val="1"/>
              <c:tx>
                <c:rich>
                  <a:bodyPr/>
                  <a:lstStyle/>
                  <a:p>
                    <a:fld id="{2FBF3A63-404B-4BED-B7D3-5A16D1F57EC5}"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395A-4AA1-BB26-D1CFD631E38E}"/>
                </c:ext>
              </c:extLst>
            </c:dLbl>
            <c:dLbl>
              <c:idx val="2"/>
              <c:tx>
                <c:rich>
                  <a:bodyPr/>
                  <a:lstStyle/>
                  <a:p>
                    <a:fld id="{3A4C7F96-FE6D-4D56-998A-29D783D1AB02}"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395A-4AA1-BB26-D1CFD631E38E}"/>
                </c:ext>
              </c:extLst>
            </c:dLbl>
            <c:dLbl>
              <c:idx val="3"/>
              <c:tx>
                <c:rich>
                  <a:bodyPr/>
                  <a:lstStyle/>
                  <a:p>
                    <a:fld id="{8D5CFFA3-510A-4A4E-B1EB-F55A68360425}"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395A-4AA1-BB26-D1CFD631E38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6">
                    <a:lumMod val="75000"/>
                  </a:schemeClr>
                </a:solidFill>
                <a:prstDash val="dash"/>
              </a:ln>
              <a:effectLst/>
            </c:spPr>
            <c:trendlineType val="linear"/>
            <c:dispRSqr val="0"/>
            <c:dispEq val="0"/>
          </c:trendline>
          <c:cat>
            <c:strRef>
              <c:f>Calc_city_dashboard!$A$5:$A$9</c:f>
              <c:strCache>
                <c:ptCount val="4"/>
                <c:pt idx="0">
                  <c:v>Bangalore</c:v>
                </c:pt>
                <c:pt idx="1">
                  <c:v>Chennai</c:v>
                </c:pt>
                <c:pt idx="2">
                  <c:v>Delhi</c:v>
                </c:pt>
                <c:pt idx="3">
                  <c:v>Mumbai</c:v>
                </c:pt>
              </c:strCache>
            </c:strRef>
          </c:cat>
          <c:val>
            <c:numRef>
              <c:f>Calc_city_dashboard!$B$5:$B$9</c:f>
              <c:numCache>
                <c:formatCode>#.#0,," M"</c:formatCode>
                <c:ptCount val="4"/>
                <c:pt idx="0">
                  <c:v>12687076</c:v>
                </c:pt>
                <c:pt idx="1">
                  <c:v>12406414</c:v>
                </c:pt>
                <c:pt idx="2">
                  <c:v>12460627</c:v>
                </c:pt>
                <c:pt idx="3">
                  <c:v>12469676</c:v>
                </c:pt>
              </c:numCache>
            </c:numRef>
          </c:val>
          <c:smooth val="0"/>
          <c:extLst>
            <c:ext xmlns:c16="http://schemas.microsoft.com/office/drawing/2014/chart" uri="{C3380CC4-5D6E-409C-BE32-E72D297353CC}">
              <c16:uniqueId val="{00000001-395A-4AA1-BB26-D1CFD631E38E}"/>
            </c:ext>
          </c:extLst>
        </c:ser>
        <c:dLbls>
          <c:dLblPos val="t"/>
          <c:showLegendKey val="0"/>
          <c:showVal val="1"/>
          <c:showCatName val="0"/>
          <c:showSerName val="0"/>
          <c:showPercent val="0"/>
          <c:showBubbleSize val="0"/>
        </c:dLbls>
        <c:marker val="1"/>
        <c:smooth val="0"/>
        <c:axId val="1579798511"/>
        <c:axId val="1579803087"/>
      </c:lineChart>
      <c:catAx>
        <c:axId val="157979851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City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803087"/>
        <c:crosses val="autoZero"/>
        <c:auto val="1"/>
        <c:lblAlgn val="ctr"/>
        <c:lblOffset val="100"/>
        <c:noMultiLvlLbl val="0"/>
      </c:catAx>
      <c:valAx>
        <c:axId val="15798030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quot; 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985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Dashboard.xlsx]Calc_city_dashboard!PivotTable9</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Bahnschrift" panose="020B0502040204020203" pitchFamily="34" charset="0"/>
              </a:rPr>
              <a:t>City wise Order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8BB26C4-9FE2-4C25-B1BF-66AA09CB32C6}"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6AC3621-C5CD-4864-A4B9-9C28352462B6}"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6857788-2F88-4A8D-A5EB-7E1A1813C7FF}"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994DCBE-E8E2-42E2-A178-16F7B1D961D8}"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lineChart>
        <c:grouping val="standard"/>
        <c:varyColors val="0"/>
        <c:ser>
          <c:idx val="0"/>
          <c:order val="0"/>
          <c:tx>
            <c:strRef>
              <c:f>Calc_city_dashboard!$F$4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2-FDC0-4F61-8177-DD961C05A66D}"/>
              </c:ext>
            </c:extLst>
          </c:dPt>
          <c:dPt>
            <c:idx val="1"/>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3-FDC0-4F61-8177-DD961C05A66D}"/>
              </c:ext>
            </c:extLst>
          </c:dPt>
          <c:dPt>
            <c:idx val="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4-FDC0-4F61-8177-DD961C05A66D}"/>
              </c:ext>
            </c:extLst>
          </c:dPt>
          <c:dPt>
            <c:idx val="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5-FDC0-4F61-8177-DD961C05A66D}"/>
              </c:ext>
            </c:extLst>
          </c:dPt>
          <c:dLbls>
            <c:dLbl>
              <c:idx val="0"/>
              <c:tx>
                <c:rich>
                  <a:bodyPr/>
                  <a:lstStyle/>
                  <a:p>
                    <a:fld id="{E8BB26C4-9FE2-4C25-B1BF-66AA09CB32C6}"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FDC0-4F61-8177-DD961C05A66D}"/>
                </c:ext>
              </c:extLst>
            </c:dLbl>
            <c:dLbl>
              <c:idx val="1"/>
              <c:tx>
                <c:rich>
                  <a:bodyPr/>
                  <a:lstStyle/>
                  <a:p>
                    <a:fld id="{46AC3621-C5CD-4864-A4B9-9C28352462B6}"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FDC0-4F61-8177-DD961C05A66D}"/>
                </c:ext>
              </c:extLst>
            </c:dLbl>
            <c:dLbl>
              <c:idx val="2"/>
              <c:tx>
                <c:rich>
                  <a:bodyPr/>
                  <a:lstStyle/>
                  <a:p>
                    <a:fld id="{96857788-2F88-4A8D-A5EB-7E1A1813C7FF}"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FDC0-4F61-8177-DD961C05A66D}"/>
                </c:ext>
              </c:extLst>
            </c:dLbl>
            <c:dLbl>
              <c:idx val="3"/>
              <c:tx>
                <c:rich>
                  <a:bodyPr/>
                  <a:lstStyle/>
                  <a:p>
                    <a:fld id="{7994DCBE-E8E2-42E2-A178-16F7B1D961D8}" type="VALUE">
                      <a:rPr lang="en-US" b="1"/>
                      <a:pPr/>
                      <a:t>[VALUE]</a:t>
                    </a:fld>
                    <a:endParaRPr lang="en-IN"/>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FDC0-4F61-8177-DD961C05A66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6">
                    <a:lumMod val="75000"/>
                  </a:schemeClr>
                </a:solidFill>
                <a:prstDash val="dash"/>
              </a:ln>
              <a:effectLst/>
            </c:spPr>
            <c:trendlineType val="linear"/>
            <c:dispRSqr val="0"/>
            <c:dispEq val="0"/>
          </c:trendline>
          <c:cat>
            <c:strRef>
              <c:f>Calc_city_dashboard!$E$5:$E$9</c:f>
              <c:strCache>
                <c:ptCount val="4"/>
                <c:pt idx="0">
                  <c:v>Bangalore</c:v>
                </c:pt>
                <c:pt idx="1">
                  <c:v>Chennai</c:v>
                </c:pt>
                <c:pt idx="2">
                  <c:v>Delhi</c:v>
                </c:pt>
                <c:pt idx="3">
                  <c:v>Mumbai</c:v>
                </c:pt>
              </c:strCache>
            </c:strRef>
          </c:cat>
          <c:val>
            <c:numRef>
              <c:f>Calc_city_dashboard!$F$5:$F$9</c:f>
              <c:numCache>
                <c:formatCode>_ * #,##0_ ;_ * \-#,##0_ ;_ * "-"??_ ;_ @_ </c:formatCode>
                <c:ptCount val="4"/>
                <c:pt idx="0">
                  <c:v>22062</c:v>
                </c:pt>
                <c:pt idx="1">
                  <c:v>21646</c:v>
                </c:pt>
                <c:pt idx="2">
                  <c:v>21660</c:v>
                </c:pt>
                <c:pt idx="3">
                  <c:v>21526</c:v>
                </c:pt>
              </c:numCache>
            </c:numRef>
          </c:val>
          <c:smooth val="0"/>
          <c:extLst>
            <c:ext xmlns:c16="http://schemas.microsoft.com/office/drawing/2014/chart" uri="{C3380CC4-5D6E-409C-BE32-E72D297353CC}">
              <c16:uniqueId val="{00000001-FDC0-4F61-8177-DD961C05A66D}"/>
            </c:ext>
          </c:extLst>
        </c:ser>
        <c:dLbls>
          <c:showLegendKey val="0"/>
          <c:showVal val="0"/>
          <c:showCatName val="0"/>
          <c:showSerName val="0"/>
          <c:showPercent val="0"/>
          <c:showBubbleSize val="0"/>
        </c:dLbls>
        <c:marker val="1"/>
        <c:smooth val="0"/>
        <c:axId val="1713998543"/>
        <c:axId val="1714001455"/>
      </c:lineChart>
      <c:catAx>
        <c:axId val="171399854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City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001455"/>
        <c:crosses val="autoZero"/>
        <c:auto val="1"/>
        <c:lblAlgn val="ctr"/>
        <c:lblOffset val="100"/>
        <c:noMultiLvlLbl val="0"/>
      </c:catAx>
      <c:valAx>
        <c:axId val="171400145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Order</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39985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Dashboard.xlsx]Calc_city_dashboard!PivotTable10</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Bahnschrift" panose="020B0502040204020203" pitchFamily="34" charset="0"/>
              </a:rPr>
              <a:t>City</a:t>
            </a:r>
            <a:r>
              <a:rPr lang="en-US" b="1" baseline="0">
                <a:latin typeface="Bahnschrift" panose="020B0502040204020203" pitchFamily="34" charset="0"/>
              </a:rPr>
              <a:t> wise Delivery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944B6D6-5D54-4578-A18D-48EEC9701980}"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8"/>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06CFA17-EA2E-4636-A093-96EB8A599E31}"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9"/>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D2172D8-6F66-44DA-81E0-6322EBAE175B}"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0"/>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D2013C9-5DA1-4267-9FEC-F66E24371CE7}"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barChart>
        <c:barDir val="bar"/>
        <c:grouping val="clustered"/>
        <c:varyColors val="0"/>
        <c:ser>
          <c:idx val="0"/>
          <c:order val="0"/>
          <c:tx>
            <c:strRef>
              <c:f>Calc_city_dashboard!$J$4</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3-7027-493A-BC03-51C1D0E3CB0A}"/>
              </c:ext>
            </c:extLst>
          </c:dPt>
          <c:dPt>
            <c:idx val="1"/>
            <c:invertIfNegative val="0"/>
            <c:bubble3D val="0"/>
            <c:extLst>
              <c:ext xmlns:c16="http://schemas.microsoft.com/office/drawing/2014/chart" uri="{C3380CC4-5D6E-409C-BE32-E72D297353CC}">
                <c16:uniqueId val="{00000002-7027-493A-BC03-51C1D0E3CB0A}"/>
              </c:ext>
            </c:extLst>
          </c:dPt>
          <c:dPt>
            <c:idx val="2"/>
            <c:invertIfNegative val="0"/>
            <c:bubble3D val="0"/>
            <c:extLst>
              <c:ext xmlns:c16="http://schemas.microsoft.com/office/drawing/2014/chart" uri="{C3380CC4-5D6E-409C-BE32-E72D297353CC}">
                <c16:uniqueId val="{00000001-7027-493A-BC03-51C1D0E3CB0A}"/>
              </c:ext>
            </c:extLst>
          </c:dPt>
          <c:dPt>
            <c:idx val="3"/>
            <c:invertIfNegative val="0"/>
            <c:bubble3D val="0"/>
            <c:extLst>
              <c:ext xmlns:c16="http://schemas.microsoft.com/office/drawing/2014/chart" uri="{C3380CC4-5D6E-409C-BE32-E72D297353CC}">
                <c16:uniqueId val="{00000000-7027-493A-BC03-51C1D0E3CB0A}"/>
              </c:ext>
            </c:extLst>
          </c:dPt>
          <c:dLbls>
            <c:dLbl>
              <c:idx val="0"/>
              <c:tx>
                <c:rich>
                  <a:bodyPr/>
                  <a:lstStyle/>
                  <a:p>
                    <a:fld id="{8D2013C9-5DA1-4267-9FEC-F66E24371CE7}"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7027-493A-BC03-51C1D0E3CB0A}"/>
                </c:ext>
              </c:extLst>
            </c:dLbl>
            <c:dLbl>
              <c:idx val="1"/>
              <c:tx>
                <c:rich>
                  <a:bodyPr/>
                  <a:lstStyle/>
                  <a:p>
                    <a:fld id="{1D2172D8-6F66-44DA-81E0-6322EBAE175B}"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7027-493A-BC03-51C1D0E3CB0A}"/>
                </c:ext>
              </c:extLst>
            </c:dLbl>
            <c:dLbl>
              <c:idx val="2"/>
              <c:tx>
                <c:rich>
                  <a:bodyPr/>
                  <a:lstStyle/>
                  <a:p>
                    <a:fld id="{C06CFA17-EA2E-4636-A093-96EB8A599E31}"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7027-493A-BC03-51C1D0E3CB0A}"/>
                </c:ext>
              </c:extLst>
            </c:dLbl>
            <c:dLbl>
              <c:idx val="3"/>
              <c:tx>
                <c:rich>
                  <a:bodyPr/>
                  <a:lstStyle/>
                  <a:p>
                    <a:fld id="{1944B6D6-5D54-4578-A18D-48EEC9701980}"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7027-493A-BC03-51C1D0E3CB0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Calc_city_dashboard!$I$5:$I$9</c:f>
              <c:strCache>
                <c:ptCount val="4"/>
                <c:pt idx="0">
                  <c:v>Bangalore</c:v>
                </c:pt>
                <c:pt idx="1">
                  <c:v>Chennai</c:v>
                </c:pt>
                <c:pt idx="2">
                  <c:v>Delhi</c:v>
                </c:pt>
                <c:pt idx="3">
                  <c:v>Mumbai</c:v>
                </c:pt>
              </c:strCache>
            </c:strRef>
          </c:cat>
          <c:val>
            <c:numRef>
              <c:f>Calc_city_dashboard!$J$5:$J$9</c:f>
              <c:numCache>
                <c:formatCode>0.00</c:formatCode>
                <c:ptCount val="4"/>
                <c:pt idx="0">
                  <c:v>32.80565361254645</c:v>
                </c:pt>
                <c:pt idx="1">
                  <c:v>32.854951954171682</c:v>
                </c:pt>
                <c:pt idx="2">
                  <c:v>32.823163434903108</c:v>
                </c:pt>
                <c:pt idx="3">
                  <c:v>32.78719223264897</c:v>
                </c:pt>
              </c:numCache>
            </c:numRef>
          </c:val>
          <c:extLst>
            <c:ext xmlns:c16="http://schemas.microsoft.com/office/drawing/2014/chart" uri="{C3380CC4-5D6E-409C-BE32-E72D297353CC}">
              <c16:uniqueId val="{00000000-E156-4CA0-89D7-EE0670845736}"/>
            </c:ext>
          </c:extLst>
        </c:ser>
        <c:dLbls>
          <c:dLblPos val="outEnd"/>
          <c:showLegendKey val="0"/>
          <c:showVal val="1"/>
          <c:showCatName val="0"/>
          <c:showSerName val="0"/>
          <c:showPercent val="0"/>
          <c:showBubbleSize val="0"/>
        </c:dLbls>
        <c:gapWidth val="182"/>
        <c:axId val="1714015183"/>
        <c:axId val="1713999375"/>
      </c:barChart>
      <c:catAx>
        <c:axId val="171401518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City</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3999375"/>
        <c:crosses val="autoZero"/>
        <c:auto val="1"/>
        <c:lblAlgn val="ctr"/>
        <c:lblOffset val="100"/>
        <c:noMultiLvlLbl val="0"/>
      </c:catAx>
      <c:valAx>
        <c:axId val="1713999375"/>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Time</a:t>
                </a:r>
                <a:r>
                  <a:rPr lang="en-IN" sz="1200" b="1" baseline="0"/>
                  <a:t> (Minutes)</a:t>
                </a:r>
                <a:endParaRPr lang="en-IN" sz="1200" b="1"/>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015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Dashboard.xlsx]Calc_city_dashboard!PivotTable11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Bahnschrift" panose="020B0502040204020203" pitchFamily="34" charset="0"/>
              </a:rPr>
              <a:t>City</a:t>
            </a:r>
            <a:r>
              <a:rPr lang="en-US" b="1" baseline="0">
                <a:latin typeface="Bahnschrift" panose="020B0502040204020203" pitchFamily="34" charset="0"/>
              </a:rPr>
              <a:t> wise Discount%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654F552-98A3-4775-972E-706E831E1EBD}"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DCCE509-69DD-4EB7-A6A7-39408A126CF2}"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57532E90-8C64-4BCD-8518-F339B388ACF9}"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7"/>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8923250-E00F-429D-B307-1460C23A196C}" type="VALUE">
                  <a:rPr lang="en-US" b="1"/>
                  <a:pPr>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barChart>
        <c:barDir val="bar"/>
        <c:grouping val="clustered"/>
        <c:varyColors val="0"/>
        <c:ser>
          <c:idx val="0"/>
          <c:order val="0"/>
          <c:tx>
            <c:strRef>
              <c:f>Calc_city_dashboard!$B$13</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3-E7E9-4D04-987D-A68C41F5D6BC}"/>
              </c:ext>
            </c:extLst>
          </c:dPt>
          <c:dPt>
            <c:idx val="1"/>
            <c:invertIfNegative val="0"/>
            <c:bubble3D val="0"/>
            <c:extLst>
              <c:ext xmlns:c16="http://schemas.microsoft.com/office/drawing/2014/chart" uri="{C3380CC4-5D6E-409C-BE32-E72D297353CC}">
                <c16:uniqueId val="{00000002-E7E9-4D04-987D-A68C41F5D6BC}"/>
              </c:ext>
            </c:extLst>
          </c:dPt>
          <c:dPt>
            <c:idx val="2"/>
            <c:invertIfNegative val="0"/>
            <c:bubble3D val="0"/>
            <c:extLst>
              <c:ext xmlns:c16="http://schemas.microsoft.com/office/drawing/2014/chart" uri="{C3380CC4-5D6E-409C-BE32-E72D297353CC}">
                <c16:uniqueId val="{00000001-E7E9-4D04-987D-A68C41F5D6BC}"/>
              </c:ext>
            </c:extLst>
          </c:dPt>
          <c:dPt>
            <c:idx val="3"/>
            <c:invertIfNegative val="0"/>
            <c:bubble3D val="0"/>
            <c:extLst>
              <c:ext xmlns:c16="http://schemas.microsoft.com/office/drawing/2014/chart" uri="{C3380CC4-5D6E-409C-BE32-E72D297353CC}">
                <c16:uniqueId val="{00000000-E7E9-4D04-987D-A68C41F5D6BC}"/>
              </c:ext>
            </c:extLst>
          </c:dPt>
          <c:dLbls>
            <c:dLbl>
              <c:idx val="0"/>
              <c:tx>
                <c:rich>
                  <a:bodyPr/>
                  <a:lstStyle/>
                  <a:p>
                    <a:fld id="{38923250-E00F-429D-B307-1460C23A196C}"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E7E9-4D04-987D-A68C41F5D6BC}"/>
                </c:ext>
              </c:extLst>
            </c:dLbl>
            <c:dLbl>
              <c:idx val="1"/>
              <c:tx>
                <c:rich>
                  <a:bodyPr/>
                  <a:lstStyle/>
                  <a:p>
                    <a:fld id="{57532E90-8C64-4BCD-8518-F339B388ACF9}"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E7E9-4D04-987D-A68C41F5D6BC}"/>
                </c:ext>
              </c:extLst>
            </c:dLbl>
            <c:dLbl>
              <c:idx val="2"/>
              <c:tx>
                <c:rich>
                  <a:bodyPr/>
                  <a:lstStyle/>
                  <a:p>
                    <a:fld id="{3DCCE509-69DD-4EB7-A6A7-39408A126CF2}"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E7E9-4D04-987D-A68C41F5D6BC}"/>
                </c:ext>
              </c:extLst>
            </c:dLbl>
            <c:dLbl>
              <c:idx val="3"/>
              <c:tx>
                <c:rich>
                  <a:bodyPr/>
                  <a:lstStyle/>
                  <a:p>
                    <a:fld id="{D654F552-98A3-4775-972E-706E831E1EBD}" type="VALUE">
                      <a:rPr lang="en-US" b="1"/>
                      <a:pPr/>
                      <a:t>[VALUE]</a:t>
                    </a:fld>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E7E9-4D04-987D-A68C41F5D6B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Calc_city_dashboard!$A$14:$A$18</c:f>
              <c:strCache>
                <c:ptCount val="4"/>
                <c:pt idx="0">
                  <c:v>Bangalore</c:v>
                </c:pt>
                <c:pt idx="1">
                  <c:v>Chennai</c:v>
                </c:pt>
                <c:pt idx="2">
                  <c:v>Delhi</c:v>
                </c:pt>
                <c:pt idx="3">
                  <c:v>Mumbai</c:v>
                </c:pt>
              </c:strCache>
            </c:strRef>
          </c:cat>
          <c:val>
            <c:numRef>
              <c:f>Calc_city_dashboard!$B$14:$B$18</c:f>
              <c:numCache>
                <c:formatCode>0.000%</c:formatCode>
                <c:ptCount val="4"/>
                <c:pt idx="0">
                  <c:v>0.99972140180447822</c:v>
                </c:pt>
                <c:pt idx="1">
                  <c:v>1.0008725014908813</c:v>
                </c:pt>
                <c:pt idx="2">
                  <c:v>0.99847457963000585</c:v>
                </c:pt>
                <c:pt idx="3">
                  <c:v>1.0009430860973745</c:v>
                </c:pt>
              </c:numCache>
            </c:numRef>
          </c:val>
          <c:extLst>
            <c:ext xmlns:c16="http://schemas.microsoft.com/office/drawing/2014/chart" uri="{C3380CC4-5D6E-409C-BE32-E72D297353CC}">
              <c16:uniqueId val="{00000000-1F7F-4337-ACFF-0ECAEB00D225}"/>
            </c:ext>
          </c:extLst>
        </c:ser>
        <c:dLbls>
          <c:dLblPos val="outEnd"/>
          <c:showLegendKey val="0"/>
          <c:showVal val="1"/>
          <c:showCatName val="0"/>
          <c:showSerName val="0"/>
          <c:showPercent val="0"/>
          <c:showBubbleSize val="0"/>
        </c:dLbls>
        <c:gapWidth val="182"/>
        <c:axId val="1714006863"/>
        <c:axId val="1714000207"/>
      </c:barChart>
      <c:catAx>
        <c:axId val="171400686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City</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000207"/>
        <c:crosses val="autoZero"/>
        <c:auto val="1"/>
        <c:lblAlgn val="ctr"/>
        <c:lblOffset val="100"/>
        <c:noMultiLvlLbl val="0"/>
      </c:catAx>
      <c:valAx>
        <c:axId val="171400020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t>Discount%</a:t>
                </a:r>
              </a:p>
            </c:rich>
          </c:tx>
          <c:layout>
            <c:manualLayout>
              <c:xMode val="edge"/>
              <c:yMode val="edge"/>
              <c:x val="0.45771626721842251"/>
              <c:y val="0.8806282941229712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0068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image" Target="../media/image1.png"/><Relationship Id="rId1" Type="http://schemas.openxmlformats.org/officeDocument/2006/relationships/chart" Target="../charts/chart1.xml"/><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8" Type="http://schemas.openxmlformats.org/officeDocument/2006/relationships/image" Target="../media/image3.png"/><Relationship Id="rId13" Type="http://schemas.microsoft.com/office/2007/relationships/hdphoto" Target="../media/hdphoto4.wdp"/><Relationship Id="rId3" Type="http://schemas.openxmlformats.org/officeDocument/2006/relationships/chart" Target="../charts/chart8.xml"/><Relationship Id="rId7" Type="http://schemas.microsoft.com/office/2007/relationships/hdphoto" Target="../media/hdphoto1.wdp"/><Relationship Id="rId12" Type="http://schemas.openxmlformats.org/officeDocument/2006/relationships/image" Target="../media/image5.png"/><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image" Target="../media/image2.png"/><Relationship Id="rId11" Type="http://schemas.microsoft.com/office/2007/relationships/hdphoto" Target="../media/hdphoto3.wdp"/><Relationship Id="rId5" Type="http://schemas.openxmlformats.org/officeDocument/2006/relationships/chart" Target="../charts/chart10.xml"/><Relationship Id="rId10" Type="http://schemas.openxmlformats.org/officeDocument/2006/relationships/image" Target="../media/image4.png"/><Relationship Id="rId4" Type="http://schemas.openxmlformats.org/officeDocument/2006/relationships/chart" Target="../charts/chart9.xml"/><Relationship Id="rId9" Type="http://schemas.microsoft.com/office/2007/relationships/hdphoto" Target="../media/hdphoto2.wdp"/><Relationship Id="rId14" Type="http://schemas.openxmlformats.org/officeDocument/2006/relationships/chart" Target="../charts/chart11.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7.xml"/><Relationship Id="rId3" Type="http://schemas.openxmlformats.org/officeDocument/2006/relationships/chart" Target="../charts/chart14.xml"/><Relationship Id="rId7" Type="http://schemas.openxmlformats.org/officeDocument/2006/relationships/hyperlink" Target="https://www.pngall.com/restaurant-png/download/65627" TargetMode="External"/><Relationship Id="rId2" Type="http://schemas.openxmlformats.org/officeDocument/2006/relationships/chart" Target="../charts/chart13.xml"/><Relationship Id="rId1" Type="http://schemas.openxmlformats.org/officeDocument/2006/relationships/chart" Target="../charts/chart12.xml"/><Relationship Id="rId6" Type="http://schemas.openxmlformats.org/officeDocument/2006/relationships/image" Target="../media/image6.png"/><Relationship Id="rId5" Type="http://schemas.openxmlformats.org/officeDocument/2006/relationships/chart" Target="../charts/chart16.xml"/><Relationship Id="rId4" Type="http://schemas.openxmlformats.org/officeDocument/2006/relationships/chart" Target="../charts/chart15.xml"/></Relationships>
</file>

<file path=xl/drawings/_rels/drawing4.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17" Type="http://schemas.openxmlformats.org/officeDocument/2006/relationships/image" Target="../media/image23.png"/><Relationship Id="rId2" Type="http://schemas.openxmlformats.org/officeDocument/2006/relationships/image" Target="../media/image8.png"/><Relationship Id="rId16" Type="http://schemas.openxmlformats.org/officeDocument/2006/relationships/image" Target="../media/image22.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10" Type="http://schemas.openxmlformats.org/officeDocument/2006/relationships/image" Target="../media/image16.pn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xdr:from>
      <xdr:col>0</xdr:col>
      <xdr:colOff>0</xdr:colOff>
      <xdr:row>1</xdr:row>
      <xdr:rowOff>185738</xdr:rowOff>
    </xdr:from>
    <xdr:to>
      <xdr:col>9</xdr:col>
      <xdr:colOff>323850</xdr:colOff>
      <xdr:row>13</xdr:row>
      <xdr:rowOff>57149</xdr:rowOff>
    </xdr:to>
    <xdr:graphicFrame macro="">
      <xdr:nvGraphicFramePr>
        <xdr:cNvPr id="2" name="Chart 1">
          <a:extLst>
            <a:ext uri="{FF2B5EF4-FFF2-40B4-BE49-F238E27FC236}">
              <a16:creationId xmlns:a16="http://schemas.microsoft.com/office/drawing/2014/main" id="{E592EFAF-A2D9-BB78-5B47-39CDC6CF01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466725</xdr:colOff>
      <xdr:row>2</xdr:row>
      <xdr:rowOff>114300</xdr:rowOff>
    </xdr:from>
    <xdr:to>
      <xdr:col>10</xdr:col>
      <xdr:colOff>969892</xdr:colOff>
      <xdr:row>2</xdr:row>
      <xdr:rowOff>542924</xdr:rowOff>
    </xdr:to>
    <xdr:pic>
      <xdr:nvPicPr>
        <xdr:cNvPr id="4" name="Picture 3">
          <a:extLst>
            <a:ext uri="{FF2B5EF4-FFF2-40B4-BE49-F238E27FC236}">
              <a16:creationId xmlns:a16="http://schemas.microsoft.com/office/drawing/2014/main" id="{4F108364-D65B-A237-34A0-365821B8419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562725" y="1085850"/>
          <a:ext cx="503167" cy="428624"/>
        </a:xfrm>
        <a:prstGeom prst="rect">
          <a:avLst/>
        </a:prstGeom>
      </xdr:spPr>
    </xdr:pic>
    <xdr:clientData/>
  </xdr:twoCellAnchor>
  <xdr:twoCellAnchor>
    <xdr:from>
      <xdr:col>9</xdr:col>
      <xdr:colOff>600075</xdr:colOff>
      <xdr:row>5</xdr:row>
      <xdr:rowOff>42861</xdr:rowOff>
    </xdr:from>
    <xdr:to>
      <xdr:col>14</xdr:col>
      <xdr:colOff>723900</xdr:colOff>
      <xdr:row>16</xdr:row>
      <xdr:rowOff>142874</xdr:rowOff>
    </xdr:to>
    <xdr:graphicFrame macro="">
      <xdr:nvGraphicFramePr>
        <xdr:cNvPr id="5" name="Chart 3">
          <a:extLst>
            <a:ext uri="{FF2B5EF4-FFF2-40B4-BE49-F238E27FC236}">
              <a16:creationId xmlns:a16="http://schemas.microsoft.com/office/drawing/2014/main" id="{0D6DF80F-DA44-0F7F-4F5B-BC8C8B5D59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15</xdr:col>
      <xdr:colOff>19049</xdr:colOff>
      <xdr:row>5</xdr:row>
      <xdr:rowOff>47624</xdr:rowOff>
    </xdr:from>
    <xdr:to>
      <xdr:col>16</xdr:col>
      <xdr:colOff>552449</xdr:colOff>
      <xdr:row>16</xdr:row>
      <xdr:rowOff>161925</xdr:rowOff>
    </xdr:to>
    <mc:AlternateContent xmlns:mc="http://schemas.openxmlformats.org/markup-compatibility/2006" xmlns:a14="http://schemas.microsoft.com/office/drawing/2010/main">
      <mc:Choice Requires="a14">
        <xdr:graphicFrame macro="">
          <xdr:nvGraphicFramePr>
            <xdr:cNvPr id="6" name="Restaurant Name">
              <a:extLst>
                <a:ext uri="{FF2B5EF4-FFF2-40B4-BE49-F238E27FC236}">
                  <a16:creationId xmlns:a16="http://schemas.microsoft.com/office/drawing/2014/main" id="{38C0B5F4-796D-476F-BB74-234E321D7621}"/>
                </a:ext>
              </a:extLst>
            </xdr:cNvPr>
            <xdr:cNvGraphicFramePr/>
          </xdr:nvGraphicFramePr>
          <xdr:xfrm>
            <a:off x="0" y="0"/>
            <a:ext cx="0" cy="0"/>
          </xdr:xfrm>
          <a:graphic>
            <a:graphicData uri="http://schemas.microsoft.com/office/drawing/2010/slicer">
              <sle:slicer xmlns:sle="http://schemas.microsoft.com/office/drawing/2010/slicer" name="Restaurant Name"/>
            </a:graphicData>
          </a:graphic>
        </xdr:graphicFrame>
      </mc:Choice>
      <mc:Fallback xmlns="">
        <xdr:sp macro="" textlink="">
          <xdr:nvSpPr>
            <xdr:cNvPr id="0" name=""/>
            <xdr:cNvSpPr>
              <a:spLocks noTextEdit="1"/>
            </xdr:cNvSpPr>
          </xdr:nvSpPr>
          <xdr:spPr>
            <a:xfrm>
              <a:off x="10934699" y="2276474"/>
              <a:ext cx="1533525" cy="22098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600075</xdr:colOff>
      <xdr:row>16</xdr:row>
      <xdr:rowOff>180976</xdr:rowOff>
    </xdr:from>
    <xdr:to>
      <xdr:col>15</xdr:col>
      <xdr:colOff>9525</xdr:colOff>
      <xdr:row>28</xdr:row>
      <xdr:rowOff>142876</xdr:rowOff>
    </xdr:to>
    <xdr:graphicFrame macro="">
      <xdr:nvGraphicFramePr>
        <xdr:cNvPr id="7" name="Chart 6">
          <a:extLst>
            <a:ext uri="{FF2B5EF4-FFF2-40B4-BE49-F238E27FC236}">
              <a16:creationId xmlns:a16="http://schemas.microsoft.com/office/drawing/2014/main" id="{F9822789-2721-F12B-880B-BAEF0716E3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15</xdr:col>
      <xdr:colOff>28575</xdr:colOff>
      <xdr:row>16</xdr:row>
      <xdr:rowOff>180975</xdr:rowOff>
    </xdr:from>
    <xdr:to>
      <xdr:col>16</xdr:col>
      <xdr:colOff>504825</xdr:colOff>
      <xdr:row>24</xdr:row>
      <xdr:rowOff>76200</xdr:rowOff>
    </xdr:to>
    <mc:AlternateContent xmlns:mc="http://schemas.openxmlformats.org/markup-compatibility/2006" xmlns:a14="http://schemas.microsoft.com/office/drawing/2010/main">
      <mc:Choice Requires="a14">
        <xdr:graphicFrame macro="">
          <xdr:nvGraphicFramePr>
            <xdr:cNvPr id="8" name="City_name">
              <a:extLst>
                <a:ext uri="{FF2B5EF4-FFF2-40B4-BE49-F238E27FC236}">
                  <a16:creationId xmlns:a16="http://schemas.microsoft.com/office/drawing/2014/main" id="{ECF66460-DE43-4BAE-AA5D-522CF07CB91C}"/>
                </a:ext>
              </a:extLst>
            </xdr:cNvPr>
            <xdr:cNvGraphicFramePr/>
          </xdr:nvGraphicFramePr>
          <xdr:xfrm>
            <a:off x="0" y="0"/>
            <a:ext cx="0" cy="0"/>
          </xdr:xfrm>
          <a:graphic>
            <a:graphicData uri="http://schemas.microsoft.com/office/drawing/2010/slicer">
              <sle:slicer xmlns:sle="http://schemas.microsoft.com/office/drawing/2010/slicer" name="City_name"/>
            </a:graphicData>
          </a:graphic>
        </xdr:graphicFrame>
      </mc:Choice>
      <mc:Fallback xmlns="">
        <xdr:sp macro="" textlink="">
          <xdr:nvSpPr>
            <xdr:cNvPr id="0" name=""/>
            <xdr:cNvSpPr>
              <a:spLocks noTextEdit="1"/>
            </xdr:cNvSpPr>
          </xdr:nvSpPr>
          <xdr:spPr>
            <a:xfrm>
              <a:off x="10944225" y="4505325"/>
              <a:ext cx="1476375" cy="14192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14</xdr:row>
      <xdr:rowOff>52387</xdr:rowOff>
    </xdr:from>
    <xdr:to>
      <xdr:col>9</xdr:col>
      <xdr:colOff>333375</xdr:colOff>
      <xdr:row>28</xdr:row>
      <xdr:rowOff>104774</xdr:rowOff>
    </xdr:to>
    <xdr:graphicFrame macro="">
      <xdr:nvGraphicFramePr>
        <xdr:cNvPr id="9" name="Chart 2">
          <a:extLst>
            <a:ext uri="{FF2B5EF4-FFF2-40B4-BE49-F238E27FC236}">
              <a16:creationId xmlns:a16="http://schemas.microsoft.com/office/drawing/2014/main" id="{8BE33D56-EDA7-6880-B4CE-6DFB5BC0FE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209550</xdr:colOff>
      <xdr:row>28</xdr:row>
      <xdr:rowOff>171450</xdr:rowOff>
    </xdr:from>
    <xdr:to>
      <xdr:col>14</xdr:col>
      <xdr:colOff>152399</xdr:colOff>
      <xdr:row>46</xdr:row>
      <xdr:rowOff>114300</xdr:rowOff>
    </xdr:to>
    <xdr:graphicFrame macro="">
      <xdr:nvGraphicFramePr>
        <xdr:cNvPr id="10" name="Chart 8">
          <a:extLst>
            <a:ext uri="{FF2B5EF4-FFF2-40B4-BE49-F238E27FC236}">
              <a16:creationId xmlns:a16="http://schemas.microsoft.com/office/drawing/2014/main" id="{142C3C7A-A40B-AFCF-FCDB-548B87B1DA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15</xdr:col>
      <xdr:colOff>19050</xdr:colOff>
      <xdr:row>24</xdr:row>
      <xdr:rowOff>95251</xdr:rowOff>
    </xdr:from>
    <xdr:to>
      <xdr:col>16</xdr:col>
      <xdr:colOff>495300</xdr:colOff>
      <xdr:row>32</xdr:row>
      <xdr:rowOff>47625</xdr:rowOff>
    </xdr:to>
    <mc:AlternateContent xmlns:mc="http://schemas.openxmlformats.org/markup-compatibility/2006" xmlns:a14="http://schemas.microsoft.com/office/drawing/2010/main">
      <mc:Choice Requires="a14">
        <xdr:graphicFrame macro="">
          <xdr:nvGraphicFramePr>
            <xdr:cNvPr id="3" name="Date (Month)">
              <a:extLst>
                <a:ext uri="{FF2B5EF4-FFF2-40B4-BE49-F238E27FC236}">
                  <a16:creationId xmlns:a16="http://schemas.microsoft.com/office/drawing/2014/main" id="{2D9830D8-1B69-4C96-9967-9DDEAE28E103}"/>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10934700" y="5943601"/>
              <a:ext cx="1476375" cy="147637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xdr:row>
      <xdr:rowOff>114300</xdr:rowOff>
    </xdr:from>
    <xdr:to>
      <xdr:col>9</xdr:col>
      <xdr:colOff>232833</xdr:colOff>
      <xdr:row>15</xdr:row>
      <xdr:rowOff>28575</xdr:rowOff>
    </xdr:to>
    <xdr:graphicFrame macro="">
      <xdr:nvGraphicFramePr>
        <xdr:cNvPr id="2" name="Chart 1">
          <a:extLst>
            <a:ext uri="{FF2B5EF4-FFF2-40B4-BE49-F238E27FC236}">
              <a16:creationId xmlns:a16="http://schemas.microsoft.com/office/drawing/2014/main" id="{1DD76ECB-44B3-A381-D80E-F13F2DCB74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137583</xdr:colOff>
      <xdr:row>7</xdr:row>
      <xdr:rowOff>47625</xdr:rowOff>
    </xdr:from>
    <xdr:to>
      <xdr:col>16</xdr:col>
      <xdr:colOff>0</xdr:colOff>
      <xdr:row>21</xdr:row>
      <xdr:rowOff>123825</xdr:rowOff>
    </xdr:to>
    <xdr:graphicFrame macro="">
      <xdr:nvGraphicFramePr>
        <xdr:cNvPr id="3" name="Chart 4">
          <a:extLst>
            <a:ext uri="{FF2B5EF4-FFF2-40B4-BE49-F238E27FC236}">
              <a16:creationId xmlns:a16="http://schemas.microsoft.com/office/drawing/2014/main" id="{440DB252-347A-056A-2EA1-3E437996A6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138642</xdr:colOff>
      <xdr:row>21</xdr:row>
      <xdr:rowOff>184150</xdr:rowOff>
    </xdr:from>
    <xdr:to>
      <xdr:col>15</xdr:col>
      <xdr:colOff>1024467</xdr:colOff>
      <xdr:row>36</xdr:row>
      <xdr:rowOff>12700</xdr:rowOff>
    </xdr:to>
    <xdr:graphicFrame macro="">
      <xdr:nvGraphicFramePr>
        <xdr:cNvPr id="4" name="Chart 3">
          <a:extLst>
            <a:ext uri="{FF2B5EF4-FFF2-40B4-BE49-F238E27FC236}">
              <a16:creationId xmlns:a16="http://schemas.microsoft.com/office/drawing/2014/main" id="{449E08A5-BF5A-40DB-9928-641AFB38B4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30</xdr:row>
      <xdr:rowOff>171450</xdr:rowOff>
    </xdr:from>
    <xdr:to>
      <xdr:col>10</xdr:col>
      <xdr:colOff>428625</xdr:colOff>
      <xdr:row>45</xdr:row>
      <xdr:rowOff>42863</xdr:rowOff>
    </xdr:to>
    <xdr:graphicFrame macro="">
      <xdr:nvGraphicFramePr>
        <xdr:cNvPr id="5" name="Chart 4">
          <a:extLst>
            <a:ext uri="{FF2B5EF4-FFF2-40B4-BE49-F238E27FC236}">
              <a16:creationId xmlns:a16="http://schemas.microsoft.com/office/drawing/2014/main" id="{D332676D-3740-4CCF-ACB3-884B348FB3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xdr:colOff>
      <xdr:row>16</xdr:row>
      <xdr:rowOff>1058</xdr:rowOff>
    </xdr:from>
    <xdr:to>
      <xdr:col>10</xdr:col>
      <xdr:colOff>423334</xdr:colOff>
      <xdr:row>30</xdr:row>
      <xdr:rowOff>77258</xdr:rowOff>
    </xdr:to>
    <xdr:graphicFrame macro="">
      <xdr:nvGraphicFramePr>
        <xdr:cNvPr id="6" name="Chart 5">
          <a:extLst>
            <a:ext uri="{FF2B5EF4-FFF2-40B4-BE49-F238E27FC236}">
              <a16:creationId xmlns:a16="http://schemas.microsoft.com/office/drawing/2014/main" id="{34362FF1-079F-4108-AC67-BEFD7A493D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9</xdr:col>
      <xdr:colOff>284690</xdr:colOff>
      <xdr:row>7</xdr:row>
      <xdr:rowOff>68792</xdr:rowOff>
    </xdr:from>
    <xdr:to>
      <xdr:col>11</xdr:col>
      <xdr:colOff>84665</xdr:colOff>
      <xdr:row>15</xdr:row>
      <xdr:rowOff>52917</xdr:rowOff>
    </xdr:to>
    <mc:AlternateContent xmlns:mc="http://schemas.openxmlformats.org/markup-compatibility/2006" xmlns:a14="http://schemas.microsoft.com/office/drawing/2010/main">
      <mc:Choice Requires="a14">
        <xdr:graphicFrame macro="">
          <xdr:nvGraphicFramePr>
            <xdr:cNvPr id="7" name="City_name 1">
              <a:extLst>
                <a:ext uri="{FF2B5EF4-FFF2-40B4-BE49-F238E27FC236}">
                  <a16:creationId xmlns:a16="http://schemas.microsoft.com/office/drawing/2014/main" id="{84F336EA-5074-489A-B375-E2CF168857E6}"/>
                </a:ext>
              </a:extLst>
            </xdr:cNvPr>
            <xdr:cNvGraphicFramePr/>
          </xdr:nvGraphicFramePr>
          <xdr:xfrm>
            <a:off x="0" y="0"/>
            <a:ext cx="0" cy="0"/>
          </xdr:xfrm>
          <a:graphic>
            <a:graphicData uri="http://schemas.microsoft.com/office/drawing/2010/slicer">
              <sle:slicer xmlns:sle="http://schemas.microsoft.com/office/drawing/2010/slicer" name="City_name 1"/>
            </a:graphicData>
          </a:graphic>
        </xdr:graphicFrame>
      </mc:Choice>
      <mc:Fallback xmlns="">
        <xdr:sp macro="" textlink="">
          <xdr:nvSpPr>
            <xdr:cNvPr id="0" name=""/>
            <xdr:cNvSpPr>
              <a:spLocks noTextEdit="1"/>
            </xdr:cNvSpPr>
          </xdr:nvSpPr>
          <xdr:spPr>
            <a:xfrm>
              <a:off x="5809190" y="3286125"/>
              <a:ext cx="1419225" cy="1508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825499</xdr:colOff>
      <xdr:row>0</xdr:row>
      <xdr:rowOff>782108</xdr:rowOff>
    </xdr:from>
    <xdr:to>
      <xdr:col>13</xdr:col>
      <xdr:colOff>158750</xdr:colOff>
      <xdr:row>2</xdr:row>
      <xdr:rowOff>1248832</xdr:rowOff>
    </xdr:to>
    <xdr:pic>
      <xdr:nvPicPr>
        <xdr:cNvPr id="19" name="Picture 18">
          <a:extLst>
            <a:ext uri="{FF2B5EF4-FFF2-40B4-BE49-F238E27FC236}">
              <a16:creationId xmlns:a16="http://schemas.microsoft.com/office/drawing/2014/main" id="{051E844E-EAED-5BAA-FBC2-FDE0FE09EC4F}"/>
            </a:ext>
          </a:extLst>
        </xdr:cNvPr>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9883" b="88945" l="10000" r="90000"/>
                  </a14:imgEffect>
                </a14:imgLayer>
              </a14:imgProps>
            </a:ext>
            <a:ext uri="{28A0092B-C50C-407E-A947-70E740481C1C}">
              <a14:useLocalDpi xmlns:a14="http://schemas.microsoft.com/office/drawing/2010/main" val="0"/>
            </a:ext>
          </a:extLst>
        </a:blip>
        <a:srcRect b="1172"/>
        <a:stretch/>
      </xdr:blipFill>
      <xdr:spPr>
        <a:xfrm>
          <a:off x="7969249" y="782108"/>
          <a:ext cx="1746251" cy="1440391"/>
        </a:xfrm>
        <a:prstGeom prst="rect">
          <a:avLst/>
        </a:prstGeom>
      </xdr:spPr>
    </xdr:pic>
    <xdr:clientData/>
  </xdr:twoCellAnchor>
  <xdr:twoCellAnchor editAs="oneCell">
    <xdr:from>
      <xdr:col>12</xdr:col>
      <xdr:colOff>783166</xdr:colOff>
      <xdr:row>0</xdr:row>
      <xdr:rowOff>770468</xdr:rowOff>
    </xdr:from>
    <xdr:to>
      <xdr:col>14</xdr:col>
      <xdr:colOff>359832</xdr:colOff>
      <xdr:row>2</xdr:row>
      <xdr:rowOff>1238251</xdr:rowOff>
    </xdr:to>
    <xdr:pic>
      <xdr:nvPicPr>
        <xdr:cNvPr id="21" name="Picture 20">
          <a:extLst>
            <a:ext uri="{FF2B5EF4-FFF2-40B4-BE49-F238E27FC236}">
              <a16:creationId xmlns:a16="http://schemas.microsoft.com/office/drawing/2014/main" id="{028E46DE-0502-C86B-205D-BF1EBD0C1E7C}"/>
            </a:ext>
          </a:extLst>
        </xdr:cNvPr>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9815" b="88334" l="10000" r="90000"/>
                  </a14:imgEffect>
                </a14:imgLayer>
              </a14:imgProps>
            </a:ext>
            <a:ext uri="{28A0092B-C50C-407E-A947-70E740481C1C}">
              <a14:useLocalDpi xmlns:a14="http://schemas.microsoft.com/office/drawing/2010/main" val="0"/>
            </a:ext>
          </a:extLst>
        </a:blip>
        <a:srcRect b="1851"/>
        <a:stretch/>
      </xdr:blipFill>
      <xdr:spPr>
        <a:xfrm>
          <a:off x="9154583" y="770468"/>
          <a:ext cx="2095499" cy="1441450"/>
        </a:xfrm>
        <a:prstGeom prst="rect">
          <a:avLst/>
        </a:prstGeom>
      </xdr:spPr>
    </xdr:pic>
    <xdr:clientData/>
  </xdr:twoCellAnchor>
  <xdr:twoCellAnchor editAs="oneCell">
    <xdr:from>
      <xdr:col>13</xdr:col>
      <xdr:colOff>1226608</xdr:colOff>
      <xdr:row>0</xdr:row>
      <xdr:rowOff>748943</xdr:rowOff>
    </xdr:from>
    <xdr:to>
      <xdr:col>15</xdr:col>
      <xdr:colOff>169332</xdr:colOff>
      <xdr:row>2</xdr:row>
      <xdr:rowOff>1227667</xdr:rowOff>
    </xdr:to>
    <xdr:pic>
      <xdr:nvPicPr>
        <xdr:cNvPr id="23" name="Picture 22">
          <a:extLst>
            <a:ext uri="{FF2B5EF4-FFF2-40B4-BE49-F238E27FC236}">
              <a16:creationId xmlns:a16="http://schemas.microsoft.com/office/drawing/2014/main" id="{59DFB6A0-A50F-DD73-B58A-A7540CA388C2}"/>
            </a:ext>
          </a:extLst>
        </xdr:cNvPr>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9820" b="88379" l="10000" r="90000"/>
                  </a14:imgEffect>
                </a14:imgLayer>
              </a14:imgProps>
            </a:ext>
            <a:ext uri="{28A0092B-C50C-407E-A947-70E740481C1C}">
              <a14:useLocalDpi xmlns:a14="http://schemas.microsoft.com/office/drawing/2010/main" val="0"/>
            </a:ext>
          </a:extLst>
        </a:blip>
        <a:srcRect b="1801"/>
        <a:stretch/>
      </xdr:blipFill>
      <xdr:spPr>
        <a:xfrm>
          <a:off x="10783358" y="748943"/>
          <a:ext cx="1376891" cy="1452391"/>
        </a:xfrm>
        <a:prstGeom prst="rect">
          <a:avLst/>
        </a:prstGeom>
      </xdr:spPr>
    </xdr:pic>
    <xdr:clientData/>
  </xdr:twoCellAnchor>
  <xdr:twoCellAnchor editAs="oneCell">
    <xdr:from>
      <xdr:col>14</xdr:col>
      <xdr:colOff>740834</xdr:colOff>
      <xdr:row>1</xdr:row>
      <xdr:rowOff>19049</xdr:rowOff>
    </xdr:from>
    <xdr:to>
      <xdr:col>16384</xdr:col>
      <xdr:colOff>381001</xdr:colOff>
      <xdr:row>3</xdr:row>
      <xdr:rowOff>0</xdr:rowOff>
    </xdr:to>
    <xdr:pic>
      <xdr:nvPicPr>
        <xdr:cNvPr id="25" name="Picture 24">
          <a:extLst>
            <a:ext uri="{FF2B5EF4-FFF2-40B4-BE49-F238E27FC236}">
              <a16:creationId xmlns:a16="http://schemas.microsoft.com/office/drawing/2014/main" id="{F992F77E-0615-22DD-B40D-5B709F7E003B}"/>
            </a:ext>
          </a:extLst>
        </xdr:cNvPr>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9618" b="86558" l="10000" r="90000"/>
                  </a14:imgEffect>
                </a14:imgLayer>
              </a14:imgProps>
            </a:ext>
            <a:ext uri="{28A0092B-C50C-407E-A947-70E740481C1C}">
              <a14:useLocalDpi xmlns:a14="http://schemas.microsoft.com/office/drawing/2010/main" val="0"/>
            </a:ext>
          </a:extLst>
        </a:blip>
        <a:srcRect b="3824"/>
        <a:stretch/>
      </xdr:blipFill>
      <xdr:spPr>
        <a:xfrm>
          <a:off x="11551709" y="804862"/>
          <a:ext cx="1961886" cy="1433513"/>
        </a:xfrm>
        <a:prstGeom prst="rect">
          <a:avLst/>
        </a:prstGeom>
      </xdr:spPr>
    </xdr:pic>
    <xdr:clientData/>
  </xdr:twoCellAnchor>
  <xdr:twoCellAnchor>
    <xdr:from>
      <xdr:col>11</xdr:col>
      <xdr:colOff>152400</xdr:colOff>
      <xdr:row>36</xdr:row>
      <xdr:rowOff>66675</xdr:rowOff>
    </xdr:from>
    <xdr:to>
      <xdr:col>15</xdr:col>
      <xdr:colOff>400050</xdr:colOff>
      <xdr:row>50</xdr:row>
      <xdr:rowOff>142875</xdr:rowOff>
    </xdr:to>
    <xdr:graphicFrame macro="">
      <xdr:nvGraphicFramePr>
        <xdr:cNvPr id="8" name="Chart 7">
          <a:extLst>
            <a:ext uri="{FF2B5EF4-FFF2-40B4-BE49-F238E27FC236}">
              <a16:creationId xmlns:a16="http://schemas.microsoft.com/office/drawing/2014/main" id="{EF2BDB57-C893-4CF3-8933-AAD3EB89EC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71439</xdr:colOff>
      <xdr:row>6</xdr:row>
      <xdr:rowOff>133350</xdr:rowOff>
    </xdr:from>
    <xdr:to>
      <xdr:col>10</xdr:col>
      <xdr:colOff>804864</xdr:colOff>
      <xdr:row>19</xdr:row>
      <xdr:rowOff>123825</xdr:rowOff>
    </xdr:to>
    <mc:AlternateContent xmlns:mc="http://schemas.openxmlformats.org/markup-compatibility/2006" xmlns:a14="http://schemas.microsoft.com/office/drawing/2010/main">
      <mc:Choice Requires="a14">
        <xdr:graphicFrame macro="">
          <xdr:nvGraphicFramePr>
            <xdr:cNvPr id="6" name="Name 1">
              <a:extLst>
                <a:ext uri="{FF2B5EF4-FFF2-40B4-BE49-F238E27FC236}">
                  <a16:creationId xmlns:a16="http://schemas.microsoft.com/office/drawing/2014/main" id="{7E42EDA9-4A56-4D34-876B-8E24AC68AF87}"/>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5582332" y="2582636"/>
              <a:ext cx="1794782" cy="25214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42864</xdr:colOff>
      <xdr:row>1</xdr:row>
      <xdr:rowOff>66675</xdr:rowOff>
    </xdr:from>
    <xdr:to>
      <xdr:col>8</xdr:col>
      <xdr:colOff>523875</xdr:colOff>
      <xdr:row>15</xdr:row>
      <xdr:rowOff>9525</xdr:rowOff>
    </xdr:to>
    <xdr:graphicFrame macro="">
      <xdr:nvGraphicFramePr>
        <xdr:cNvPr id="7" name="Chart 6">
          <a:extLst>
            <a:ext uri="{FF2B5EF4-FFF2-40B4-BE49-F238E27FC236}">
              <a16:creationId xmlns:a16="http://schemas.microsoft.com/office/drawing/2014/main" id="{04F38197-C5BF-4047-8770-DE49D4B753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119065</xdr:colOff>
      <xdr:row>6</xdr:row>
      <xdr:rowOff>133350</xdr:rowOff>
    </xdr:from>
    <xdr:to>
      <xdr:col>19</xdr:col>
      <xdr:colOff>628650</xdr:colOff>
      <xdr:row>21</xdr:row>
      <xdr:rowOff>19050</xdr:rowOff>
    </xdr:to>
    <xdr:graphicFrame macro="">
      <xdr:nvGraphicFramePr>
        <xdr:cNvPr id="8" name="Chart 7">
          <a:extLst>
            <a:ext uri="{FF2B5EF4-FFF2-40B4-BE49-F238E27FC236}">
              <a16:creationId xmlns:a16="http://schemas.microsoft.com/office/drawing/2014/main" id="{58B5230D-40A8-4E3B-92DB-C4BE8AA1E1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104774</xdr:colOff>
      <xdr:row>30</xdr:row>
      <xdr:rowOff>176212</xdr:rowOff>
    </xdr:from>
    <xdr:to>
      <xdr:col>8</xdr:col>
      <xdr:colOff>533399</xdr:colOff>
      <xdr:row>45</xdr:row>
      <xdr:rowOff>61912</xdr:rowOff>
    </xdr:to>
    <xdr:graphicFrame macro="">
      <xdr:nvGraphicFramePr>
        <xdr:cNvPr id="9" name="Chart 8">
          <a:extLst>
            <a:ext uri="{FF2B5EF4-FFF2-40B4-BE49-F238E27FC236}">
              <a16:creationId xmlns:a16="http://schemas.microsoft.com/office/drawing/2014/main" id="{9385DAB7-F700-4826-A0BC-DAE35C0BD9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142875</xdr:colOff>
      <xdr:row>21</xdr:row>
      <xdr:rowOff>176211</xdr:rowOff>
    </xdr:from>
    <xdr:to>
      <xdr:col>19</xdr:col>
      <xdr:colOff>609599</xdr:colOff>
      <xdr:row>36</xdr:row>
      <xdr:rowOff>123824</xdr:rowOff>
    </xdr:to>
    <xdr:graphicFrame macro="">
      <xdr:nvGraphicFramePr>
        <xdr:cNvPr id="10" name="Chart 9">
          <a:extLst>
            <a:ext uri="{FF2B5EF4-FFF2-40B4-BE49-F238E27FC236}">
              <a16:creationId xmlns:a16="http://schemas.microsoft.com/office/drawing/2014/main" id="{A32BF067-6D7D-4507-A087-6502DE5C43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15</xdr:row>
      <xdr:rowOff>185737</xdr:rowOff>
    </xdr:from>
    <xdr:to>
      <xdr:col>8</xdr:col>
      <xdr:colOff>523875</xdr:colOff>
      <xdr:row>30</xdr:row>
      <xdr:rowOff>71437</xdr:rowOff>
    </xdr:to>
    <xdr:graphicFrame macro="">
      <xdr:nvGraphicFramePr>
        <xdr:cNvPr id="11" name="Chart 10">
          <a:extLst>
            <a:ext uri="{FF2B5EF4-FFF2-40B4-BE49-F238E27FC236}">
              <a16:creationId xmlns:a16="http://schemas.microsoft.com/office/drawing/2014/main" id="{157D82D2-22E0-41F7-B217-844391F9EF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9</xdr:col>
      <xdr:colOff>226471</xdr:colOff>
      <xdr:row>2</xdr:row>
      <xdr:rowOff>95250</xdr:rowOff>
    </xdr:from>
    <xdr:to>
      <xdr:col>9</xdr:col>
      <xdr:colOff>895350</xdr:colOff>
      <xdr:row>2</xdr:row>
      <xdr:rowOff>773048</xdr:rowOff>
    </xdr:to>
    <xdr:pic>
      <xdr:nvPicPr>
        <xdr:cNvPr id="14" name="Picture 13">
          <a:extLst>
            <a:ext uri="{FF2B5EF4-FFF2-40B4-BE49-F238E27FC236}">
              <a16:creationId xmlns:a16="http://schemas.microsoft.com/office/drawing/2014/main" id="{A8FC1134-6541-F509-E693-CA4FAF90DAE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837473B0-CC2E-450A-ABE3-18F120FF3D39}">
              <a1611:picAttrSrcUrl xmlns:a1611="http://schemas.microsoft.com/office/drawing/2016/11/main" r:id="rId7"/>
            </a:ext>
          </a:extLst>
        </a:blip>
        <a:stretch>
          <a:fillRect/>
        </a:stretch>
      </xdr:blipFill>
      <xdr:spPr>
        <a:xfrm>
          <a:off x="5712871" y="1257300"/>
          <a:ext cx="668879" cy="677798"/>
        </a:xfrm>
        <a:prstGeom prst="rect">
          <a:avLst/>
        </a:prstGeom>
      </xdr:spPr>
    </xdr:pic>
    <xdr:clientData/>
  </xdr:twoCellAnchor>
  <xdr:twoCellAnchor>
    <xdr:from>
      <xdr:col>11</xdr:col>
      <xdr:colOff>154780</xdr:colOff>
      <xdr:row>37</xdr:row>
      <xdr:rowOff>0</xdr:rowOff>
    </xdr:from>
    <xdr:to>
      <xdr:col>17</xdr:col>
      <xdr:colOff>59531</xdr:colOff>
      <xdr:row>51</xdr:row>
      <xdr:rowOff>76200</xdr:rowOff>
    </xdr:to>
    <xdr:graphicFrame macro="">
      <xdr:nvGraphicFramePr>
        <xdr:cNvPr id="2" name="Chart 1">
          <a:extLst>
            <a:ext uri="{FF2B5EF4-FFF2-40B4-BE49-F238E27FC236}">
              <a16:creationId xmlns:a16="http://schemas.microsoft.com/office/drawing/2014/main" id="{836A321F-EAAC-443A-A07E-EC781EA9F8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64294</xdr:colOff>
      <xdr:row>3</xdr:row>
      <xdr:rowOff>569119</xdr:rowOff>
    </xdr:from>
    <xdr:to>
      <xdr:col>1</xdr:col>
      <xdr:colOff>4567238</xdr:colOff>
      <xdr:row>15</xdr:row>
      <xdr:rowOff>72731</xdr:rowOff>
    </xdr:to>
    <xdr:pic>
      <xdr:nvPicPr>
        <xdr:cNvPr id="2" name="Picture 1">
          <a:extLst>
            <a:ext uri="{FF2B5EF4-FFF2-40B4-BE49-F238E27FC236}">
              <a16:creationId xmlns:a16="http://schemas.microsoft.com/office/drawing/2014/main" id="{38F85B18-CBC9-AF6F-5A22-AD2CD922D149}"/>
            </a:ext>
          </a:extLst>
        </xdr:cNvPr>
        <xdr:cNvPicPr>
          <a:picLocks noChangeAspect="1"/>
        </xdr:cNvPicPr>
      </xdr:nvPicPr>
      <xdr:blipFill>
        <a:blip xmlns:r="http://schemas.openxmlformats.org/officeDocument/2006/relationships" r:embed="rId1"/>
        <a:stretch>
          <a:fillRect/>
        </a:stretch>
      </xdr:blipFill>
      <xdr:spPr>
        <a:xfrm>
          <a:off x="673894" y="1835944"/>
          <a:ext cx="4502944" cy="2170612"/>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4886325</xdr:colOff>
      <xdr:row>4</xdr:row>
      <xdr:rowOff>7188</xdr:rowOff>
    </xdr:from>
    <xdr:to>
      <xdr:col>8</xdr:col>
      <xdr:colOff>253733</xdr:colOff>
      <xdr:row>15</xdr:row>
      <xdr:rowOff>88570</xdr:rowOff>
    </xdr:to>
    <xdr:pic>
      <xdr:nvPicPr>
        <xdr:cNvPr id="4" name="Picture 3">
          <a:extLst>
            <a:ext uri="{FF2B5EF4-FFF2-40B4-BE49-F238E27FC236}">
              <a16:creationId xmlns:a16="http://schemas.microsoft.com/office/drawing/2014/main" id="{B3A80C42-7D98-D028-CC04-5DEA0E4288E7}"/>
            </a:ext>
          </a:extLst>
        </xdr:cNvPr>
        <xdr:cNvPicPr>
          <a:picLocks noChangeAspect="1"/>
        </xdr:cNvPicPr>
      </xdr:nvPicPr>
      <xdr:blipFill>
        <a:blip xmlns:r="http://schemas.openxmlformats.org/officeDocument/2006/relationships" r:embed="rId2"/>
        <a:stretch>
          <a:fillRect/>
        </a:stretch>
      </xdr:blipFill>
      <xdr:spPr>
        <a:xfrm>
          <a:off x="5495925" y="1845513"/>
          <a:ext cx="6216383" cy="2176882"/>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42863</xdr:colOff>
      <xdr:row>18</xdr:row>
      <xdr:rowOff>173832</xdr:rowOff>
    </xdr:from>
    <xdr:to>
      <xdr:col>1</xdr:col>
      <xdr:colOff>5679282</xdr:colOff>
      <xdr:row>32</xdr:row>
      <xdr:rowOff>65694</xdr:rowOff>
    </xdr:to>
    <xdr:pic>
      <xdr:nvPicPr>
        <xdr:cNvPr id="5" name="Picture 4">
          <a:extLst>
            <a:ext uri="{FF2B5EF4-FFF2-40B4-BE49-F238E27FC236}">
              <a16:creationId xmlns:a16="http://schemas.microsoft.com/office/drawing/2014/main" id="{C9136F2D-BC40-2F2A-92DD-5E23A7980EC9}"/>
            </a:ext>
          </a:extLst>
        </xdr:cNvPr>
        <xdr:cNvPicPr>
          <a:picLocks noChangeAspect="1"/>
        </xdr:cNvPicPr>
      </xdr:nvPicPr>
      <xdr:blipFill>
        <a:blip xmlns:r="http://schemas.openxmlformats.org/officeDocument/2006/relationships" r:embed="rId3"/>
        <a:stretch>
          <a:fillRect/>
        </a:stretch>
      </xdr:blipFill>
      <xdr:spPr>
        <a:xfrm>
          <a:off x="650082" y="4876801"/>
          <a:ext cx="5636419" cy="2558862"/>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64295</xdr:colOff>
      <xdr:row>84</xdr:row>
      <xdr:rowOff>133350</xdr:rowOff>
    </xdr:from>
    <xdr:to>
      <xdr:col>1</xdr:col>
      <xdr:colOff>5691189</xdr:colOff>
      <xdr:row>98</xdr:row>
      <xdr:rowOff>21682</xdr:rowOff>
    </xdr:to>
    <xdr:pic>
      <xdr:nvPicPr>
        <xdr:cNvPr id="7" name="Picture 6">
          <a:extLst>
            <a:ext uri="{FF2B5EF4-FFF2-40B4-BE49-F238E27FC236}">
              <a16:creationId xmlns:a16="http://schemas.microsoft.com/office/drawing/2014/main" id="{19505F4B-7BD9-1DD7-8A09-FE9EDBB246A2}"/>
            </a:ext>
          </a:extLst>
        </xdr:cNvPr>
        <xdr:cNvPicPr>
          <a:picLocks noChangeAspect="1"/>
        </xdr:cNvPicPr>
      </xdr:nvPicPr>
      <xdr:blipFill>
        <a:blip xmlns:r="http://schemas.openxmlformats.org/officeDocument/2006/relationships" r:embed="rId4"/>
        <a:stretch>
          <a:fillRect/>
        </a:stretch>
      </xdr:blipFill>
      <xdr:spPr>
        <a:xfrm>
          <a:off x="671514" y="17790319"/>
          <a:ext cx="5626894" cy="2555332"/>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90487</xdr:colOff>
      <xdr:row>100</xdr:row>
      <xdr:rowOff>107156</xdr:rowOff>
    </xdr:from>
    <xdr:to>
      <xdr:col>1</xdr:col>
      <xdr:colOff>4046048</xdr:colOff>
      <xdr:row>111</xdr:row>
      <xdr:rowOff>11906</xdr:rowOff>
    </xdr:to>
    <xdr:pic>
      <xdr:nvPicPr>
        <xdr:cNvPr id="8" name="Picture 7">
          <a:extLst>
            <a:ext uri="{FF2B5EF4-FFF2-40B4-BE49-F238E27FC236}">
              <a16:creationId xmlns:a16="http://schemas.microsoft.com/office/drawing/2014/main" id="{602FD51A-4650-C80C-9C5D-93FD48D9AE5B}"/>
            </a:ext>
          </a:extLst>
        </xdr:cNvPr>
        <xdr:cNvPicPr>
          <a:picLocks noChangeAspect="1"/>
        </xdr:cNvPicPr>
      </xdr:nvPicPr>
      <xdr:blipFill>
        <a:blip xmlns:r="http://schemas.openxmlformats.org/officeDocument/2006/relationships" r:embed="rId5"/>
        <a:stretch>
          <a:fillRect/>
        </a:stretch>
      </xdr:blipFill>
      <xdr:spPr>
        <a:xfrm>
          <a:off x="700087" y="21185981"/>
          <a:ext cx="3955561" cy="2000250"/>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4267200</xdr:colOff>
      <xdr:row>100</xdr:row>
      <xdr:rowOff>124988</xdr:rowOff>
    </xdr:from>
    <xdr:to>
      <xdr:col>3</xdr:col>
      <xdr:colOff>390525</xdr:colOff>
      <xdr:row>111</xdr:row>
      <xdr:rowOff>23687</xdr:rowOff>
    </xdr:to>
    <xdr:pic>
      <xdr:nvPicPr>
        <xdr:cNvPr id="9" name="Picture 8">
          <a:extLst>
            <a:ext uri="{FF2B5EF4-FFF2-40B4-BE49-F238E27FC236}">
              <a16:creationId xmlns:a16="http://schemas.microsoft.com/office/drawing/2014/main" id="{4451BACF-2D89-256B-E05B-03EC0FF1BDAB}"/>
            </a:ext>
          </a:extLst>
        </xdr:cNvPr>
        <xdr:cNvPicPr>
          <a:picLocks noChangeAspect="1"/>
        </xdr:cNvPicPr>
      </xdr:nvPicPr>
      <xdr:blipFill>
        <a:blip xmlns:r="http://schemas.openxmlformats.org/officeDocument/2006/relationships" r:embed="rId6"/>
        <a:stretch>
          <a:fillRect/>
        </a:stretch>
      </xdr:blipFill>
      <xdr:spPr>
        <a:xfrm>
          <a:off x="4876800" y="21203813"/>
          <a:ext cx="3924300" cy="1994199"/>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802480</xdr:colOff>
      <xdr:row>111</xdr:row>
      <xdr:rowOff>146683</xdr:rowOff>
    </xdr:from>
    <xdr:to>
      <xdr:col>1</xdr:col>
      <xdr:colOff>6881812</xdr:colOff>
      <xdr:row>124</xdr:row>
      <xdr:rowOff>36094</xdr:rowOff>
    </xdr:to>
    <xdr:pic>
      <xdr:nvPicPr>
        <xdr:cNvPr id="10" name="Picture 9">
          <a:extLst>
            <a:ext uri="{FF2B5EF4-FFF2-40B4-BE49-F238E27FC236}">
              <a16:creationId xmlns:a16="http://schemas.microsoft.com/office/drawing/2014/main" id="{5316E67A-665A-E1A3-25FF-5CA3BE9E80BF}"/>
            </a:ext>
          </a:extLst>
        </xdr:cNvPr>
        <xdr:cNvPicPr>
          <a:picLocks noChangeAspect="1"/>
        </xdr:cNvPicPr>
      </xdr:nvPicPr>
      <xdr:blipFill>
        <a:blip xmlns:r="http://schemas.openxmlformats.org/officeDocument/2006/relationships" r:embed="rId7"/>
        <a:stretch>
          <a:fillRect/>
        </a:stretch>
      </xdr:blipFill>
      <xdr:spPr>
        <a:xfrm>
          <a:off x="1409699" y="23518652"/>
          <a:ext cx="6079332" cy="2365911"/>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52389</xdr:colOff>
      <xdr:row>126</xdr:row>
      <xdr:rowOff>140494</xdr:rowOff>
    </xdr:from>
    <xdr:to>
      <xdr:col>1</xdr:col>
      <xdr:colOff>4155283</xdr:colOff>
      <xdr:row>139</xdr:row>
      <xdr:rowOff>89986</xdr:rowOff>
    </xdr:to>
    <xdr:pic>
      <xdr:nvPicPr>
        <xdr:cNvPr id="3" name="Picture 2">
          <a:extLst>
            <a:ext uri="{FF2B5EF4-FFF2-40B4-BE49-F238E27FC236}">
              <a16:creationId xmlns:a16="http://schemas.microsoft.com/office/drawing/2014/main" id="{C6805F7C-940B-9D14-EC56-E42BCE31CC98}"/>
            </a:ext>
          </a:extLst>
        </xdr:cNvPr>
        <xdr:cNvPicPr>
          <a:picLocks noChangeAspect="1"/>
        </xdr:cNvPicPr>
      </xdr:nvPicPr>
      <xdr:blipFill>
        <a:blip xmlns:r="http://schemas.openxmlformats.org/officeDocument/2006/relationships" r:embed="rId8"/>
        <a:stretch>
          <a:fillRect/>
        </a:stretch>
      </xdr:blipFill>
      <xdr:spPr>
        <a:xfrm>
          <a:off x="659608" y="26560463"/>
          <a:ext cx="4102894" cy="2425992"/>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4357688</xdr:colOff>
      <xdr:row>126</xdr:row>
      <xdr:rowOff>140493</xdr:rowOff>
    </xdr:from>
    <xdr:to>
      <xdr:col>7</xdr:col>
      <xdr:colOff>495155</xdr:colOff>
      <xdr:row>138</xdr:row>
      <xdr:rowOff>111919</xdr:rowOff>
    </xdr:to>
    <xdr:pic>
      <xdr:nvPicPr>
        <xdr:cNvPr id="6" name="Picture 5">
          <a:extLst>
            <a:ext uri="{FF2B5EF4-FFF2-40B4-BE49-F238E27FC236}">
              <a16:creationId xmlns:a16="http://schemas.microsoft.com/office/drawing/2014/main" id="{C6733FCD-0CFA-8263-CE60-3FF2A662196A}"/>
            </a:ext>
          </a:extLst>
        </xdr:cNvPr>
        <xdr:cNvPicPr>
          <a:picLocks noChangeAspect="1"/>
        </xdr:cNvPicPr>
      </xdr:nvPicPr>
      <xdr:blipFill>
        <a:blip xmlns:r="http://schemas.openxmlformats.org/officeDocument/2006/relationships" r:embed="rId9"/>
        <a:stretch>
          <a:fillRect/>
        </a:stretch>
      </xdr:blipFill>
      <xdr:spPr>
        <a:xfrm>
          <a:off x="4967288" y="26553318"/>
          <a:ext cx="6376842" cy="2257426"/>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59531</xdr:colOff>
      <xdr:row>142</xdr:row>
      <xdr:rowOff>100012</xdr:rowOff>
    </xdr:from>
    <xdr:to>
      <xdr:col>1</xdr:col>
      <xdr:colOff>5544316</xdr:colOff>
      <xdr:row>156</xdr:row>
      <xdr:rowOff>90858</xdr:rowOff>
    </xdr:to>
    <xdr:pic>
      <xdr:nvPicPr>
        <xdr:cNvPr id="11" name="Picture 10">
          <a:extLst>
            <a:ext uri="{FF2B5EF4-FFF2-40B4-BE49-F238E27FC236}">
              <a16:creationId xmlns:a16="http://schemas.microsoft.com/office/drawing/2014/main" id="{1D97AA39-A337-02F8-EEDE-4A0999825A23}"/>
            </a:ext>
          </a:extLst>
        </xdr:cNvPr>
        <xdr:cNvPicPr>
          <a:picLocks noChangeAspect="1"/>
        </xdr:cNvPicPr>
      </xdr:nvPicPr>
      <xdr:blipFill>
        <a:blip xmlns:r="http://schemas.openxmlformats.org/officeDocument/2006/relationships" r:embed="rId10"/>
        <a:stretch>
          <a:fillRect/>
        </a:stretch>
      </xdr:blipFill>
      <xdr:spPr>
        <a:xfrm>
          <a:off x="666750" y="29567981"/>
          <a:ext cx="5484785" cy="2657846"/>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16669</xdr:colOff>
      <xdr:row>160</xdr:row>
      <xdr:rowOff>64294</xdr:rowOff>
    </xdr:from>
    <xdr:to>
      <xdr:col>1</xdr:col>
      <xdr:colOff>5358559</xdr:colOff>
      <xdr:row>174</xdr:row>
      <xdr:rowOff>17035</xdr:rowOff>
    </xdr:to>
    <xdr:pic>
      <xdr:nvPicPr>
        <xdr:cNvPr id="12" name="Picture 11">
          <a:extLst>
            <a:ext uri="{FF2B5EF4-FFF2-40B4-BE49-F238E27FC236}">
              <a16:creationId xmlns:a16="http://schemas.microsoft.com/office/drawing/2014/main" id="{E417CA41-A44D-CCCA-2B7A-C5FEC15C13D6}"/>
            </a:ext>
          </a:extLst>
        </xdr:cNvPr>
        <xdr:cNvPicPr>
          <a:picLocks noChangeAspect="1"/>
        </xdr:cNvPicPr>
      </xdr:nvPicPr>
      <xdr:blipFill>
        <a:blip xmlns:r="http://schemas.openxmlformats.org/officeDocument/2006/relationships" r:embed="rId11"/>
        <a:stretch>
          <a:fillRect/>
        </a:stretch>
      </xdr:blipFill>
      <xdr:spPr>
        <a:xfrm>
          <a:off x="626269" y="33335119"/>
          <a:ext cx="5341890" cy="2619741"/>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5498306</xdr:colOff>
      <xdr:row>160</xdr:row>
      <xdr:rowOff>80961</xdr:rowOff>
    </xdr:from>
    <xdr:to>
      <xdr:col>8</xdr:col>
      <xdr:colOff>519931</xdr:colOff>
      <xdr:row>174</xdr:row>
      <xdr:rowOff>38100</xdr:rowOff>
    </xdr:to>
    <xdr:pic>
      <xdr:nvPicPr>
        <xdr:cNvPr id="13" name="Picture 12">
          <a:extLst>
            <a:ext uri="{FF2B5EF4-FFF2-40B4-BE49-F238E27FC236}">
              <a16:creationId xmlns:a16="http://schemas.microsoft.com/office/drawing/2014/main" id="{A7F08933-04DB-2A74-FCE1-BA31F5FA63E1}"/>
            </a:ext>
          </a:extLst>
        </xdr:cNvPr>
        <xdr:cNvPicPr>
          <a:picLocks noChangeAspect="1"/>
        </xdr:cNvPicPr>
      </xdr:nvPicPr>
      <xdr:blipFill>
        <a:blip xmlns:r="http://schemas.openxmlformats.org/officeDocument/2006/relationships" r:embed="rId12"/>
        <a:stretch>
          <a:fillRect/>
        </a:stretch>
      </xdr:blipFill>
      <xdr:spPr>
        <a:xfrm>
          <a:off x="6107906" y="33351786"/>
          <a:ext cx="5870600" cy="2624139"/>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71438</xdr:colOff>
      <xdr:row>35</xdr:row>
      <xdr:rowOff>107156</xdr:rowOff>
    </xdr:from>
    <xdr:to>
      <xdr:col>1</xdr:col>
      <xdr:colOff>5307807</xdr:colOff>
      <xdr:row>51</xdr:row>
      <xdr:rowOff>21430</xdr:rowOff>
    </xdr:to>
    <xdr:pic>
      <xdr:nvPicPr>
        <xdr:cNvPr id="28" name="Picture 27">
          <a:extLst>
            <a:ext uri="{FF2B5EF4-FFF2-40B4-BE49-F238E27FC236}">
              <a16:creationId xmlns:a16="http://schemas.microsoft.com/office/drawing/2014/main" id="{85793966-1ABD-4013-BC3E-6E96DDAA6224}"/>
            </a:ext>
          </a:extLst>
        </xdr:cNvPr>
        <xdr:cNvPicPr>
          <a:picLocks noChangeAspect="1"/>
        </xdr:cNvPicPr>
      </xdr:nvPicPr>
      <xdr:blipFill>
        <a:blip xmlns:r="http://schemas.openxmlformats.org/officeDocument/2006/relationships" r:embed="rId13"/>
        <a:stretch>
          <a:fillRect/>
        </a:stretch>
      </xdr:blipFill>
      <xdr:spPr>
        <a:xfrm>
          <a:off x="678657" y="8048625"/>
          <a:ext cx="5236369" cy="2962274"/>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5745955</xdr:colOff>
      <xdr:row>35</xdr:row>
      <xdr:rowOff>130969</xdr:rowOff>
    </xdr:from>
    <xdr:to>
      <xdr:col>8</xdr:col>
      <xdr:colOff>537857</xdr:colOff>
      <xdr:row>49</xdr:row>
      <xdr:rowOff>16670</xdr:rowOff>
    </xdr:to>
    <xdr:pic>
      <xdr:nvPicPr>
        <xdr:cNvPr id="29" name="Picture 28">
          <a:extLst>
            <a:ext uri="{FF2B5EF4-FFF2-40B4-BE49-F238E27FC236}">
              <a16:creationId xmlns:a16="http://schemas.microsoft.com/office/drawing/2014/main" id="{2CACA50B-7D48-4E67-A4FD-EA1D0DF7394D}"/>
            </a:ext>
          </a:extLst>
        </xdr:cNvPr>
        <xdr:cNvPicPr>
          <a:picLocks noChangeAspect="1"/>
        </xdr:cNvPicPr>
      </xdr:nvPicPr>
      <xdr:blipFill>
        <a:blip xmlns:r="http://schemas.openxmlformats.org/officeDocument/2006/relationships" r:embed="rId14"/>
        <a:stretch>
          <a:fillRect/>
        </a:stretch>
      </xdr:blipFill>
      <xdr:spPr>
        <a:xfrm>
          <a:off x="6355555" y="8065294"/>
          <a:ext cx="5640877" cy="2552701"/>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4848225</xdr:colOff>
      <xdr:row>55</xdr:row>
      <xdr:rowOff>180976</xdr:rowOff>
    </xdr:from>
    <xdr:to>
      <xdr:col>6</xdr:col>
      <xdr:colOff>492918</xdr:colOff>
      <xdr:row>68</xdr:row>
      <xdr:rowOff>74824</xdr:rowOff>
    </xdr:to>
    <xdr:pic>
      <xdr:nvPicPr>
        <xdr:cNvPr id="30" name="Picture 29">
          <a:extLst>
            <a:ext uri="{FF2B5EF4-FFF2-40B4-BE49-F238E27FC236}">
              <a16:creationId xmlns:a16="http://schemas.microsoft.com/office/drawing/2014/main" id="{35937B83-1FAD-4218-BEAF-F1CF3041241F}"/>
            </a:ext>
          </a:extLst>
        </xdr:cNvPr>
        <xdr:cNvPicPr>
          <a:picLocks noChangeAspect="1"/>
        </xdr:cNvPicPr>
      </xdr:nvPicPr>
      <xdr:blipFill>
        <a:blip xmlns:r="http://schemas.openxmlformats.org/officeDocument/2006/relationships" r:embed="rId15"/>
        <a:stretch>
          <a:fillRect/>
        </a:stretch>
      </xdr:blipFill>
      <xdr:spPr>
        <a:xfrm>
          <a:off x="5457825" y="12115801"/>
          <a:ext cx="5274468" cy="2370348"/>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83343</xdr:colOff>
      <xdr:row>55</xdr:row>
      <xdr:rowOff>178594</xdr:rowOff>
    </xdr:from>
    <xdr:to>
      <xdr:col>1</xdr:col>
      <xdr:colOff>4596442</xdr:colOff>
      <xdr:row>68</xdr:row>
      <xdr:rowOff>102729</xdr:rowOff>
    </xdr:to>
    <xdr:pic>
      <xdr:nvPicPr>
        <xdr:cNvPr id="31" name="Picture 30">
          <a:extLst>
            <a:ext uri="{FF2B5EF4-FFF2-40B4-BE49-F238E27FC236}">
              <a16:creationId xmlns:a16="http://schemas.microsoft.com/office/drawing/2014/main" id="{90A0FA5B-D2F7-421C-B4A1-4C6B6863A338}"/>
            </a:ext>
          </a:extLst>
        </xdr:cNvPr>
        <xdr:cNvPicPr>
          <a:picLocks noChangeAspect="1"/>
        </xdr:cNvPicPr>
      </xdr:nvPicPr>
      <xdr:blipFill>
        <a:blip xmlns:r="http://schemas.openxmlformats.org/officeDocument/2006/relationships" r:embed="rId16"/>
        <a:stretch>
          <a:fillRect/>
        </a:stretch>
      </xdr:blipFill>
      <xdr:spPr>
        <a:xfrm>
          <a:off x="690562" y="12120563"/>
          <a:ext cx="4513099" cy="2400635"/>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1857375</xdr:colOff>
      <xdr:row>69</xdr:row>
      <xdr:rowOff>71437</xdr:rowOff>
    </xdr:from>
    <xdr:to>
      <xdr:col>1</xdr:col>
      <xdr:colOff>6734175</xdr:colOff>
      <xdr:row>81</xdr:row>
      <xdr:rowOff>147967</xdr:rowOff>
    </xdr:to>
    <xdr:pic>
      <xdr:nvPicPr>
        <xdr:cNvPr id="32" name="Picture 31">
          <a:extLst>
            <a:ext uri="{FF2B5EF4-FFF2-40B4-BE49-F238E27FC236}">
              <a16:creationId xmlns:a16="http://schemas.microsoft.com/office/drawing/2014/main" id="{68F76CB4-690E-4318-B4E3-E976F12E1A64}"/>
            </a:ext>
          </a:extLst>
        </xdr:cNvPr>
        <xdr:cNvPicPr>
          <a:picLocks noChangeAspect="1"/>
        </xdr:cNvPicPr>
      </xdr:nvPicPr>
      <xdr:blipFill>
        <a:blip xmlns:r="http://schemas.openxmlformats.org/officeDocument/2006/relationships" r:embed="rId17"/>
        <a:stretch>
          <a:fillRect/>
        </a:stretch>
      </xdr:blipFill>
      <xdr:spPr>
        <a:xfrm>
          <a:off x="2464594" y="14680406"/>
          <a:ext cx="4876800" cy="2362530"/>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7143</xdr:colOff>
      <xdr:row>176</xdr:row>
      <xdr:rowOff>109537</xdr:rowOff>
    </xdr:from>
    <xdr:to>
      <xdr:col>1</xdr:col>
      <xdr:colOff>5246624</xdr:colOff>
      <xdr:row>182</xdr:row>
      <xdr:rowOff>52539</xdr:rowOff>
    </xdr:to>
    <xdr:pic>
      <xdr:nvPicPr>
        <xdr:cNvPr id="33" name="Picture 32">
          <a:extLst>
            <a:ext uri="{FF2B5EF4-FFF2-40B4-BE49-F238E27FC236}">
              <a16:creationId xmlns:a16="http://schemas.microsoft.com/office/drawing/2014/main" id="{93BE5C1A-5F70-4228-8275-B4BB975A8120}"/>
            </a:ext>
          </a:extLst>
        </xdr:cNvPr>
        <xdr:cNvPicPr>
          <a:picLocks noChangeAspect="1"/>
        </xdr:cNvPicPr>
      </xdr:nvPicPr>
      <xdr:blipFill>
        <a:blip xmlns:r="http://schemas.openxmlformats.org/officeDocument/2006/relationships" r:embed="rId18"/>
        <a:stretch>
          <a:fillRect/>
        </a:stretch>
      </xdr:blipFill>
      <xdr:spPr>
        <a:xfrm>
          <a:off x="616743" y="36428362"/>
          <a:ext cx="5239481" cy="1086002"/>
        </a:xfrm>
        <a:prstGeom prst="rect">
          <a:avLst/>
        </a:prstGeom>
        <a:ln w="1905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xdr:col>
      <xdr:colOff>5410200</xdr:colOff>
      <xdr:row>176</xdr:row>
      <xdr:rowOff>114300</xdr:rowOff>
    </xdr:from>
    <xdr:to>
      <xdr:col>7</xdr:col>
      <xdr:colOff>348384</xdr:colOff>
      <xdr:row>190</xdr:row>
      <xdr:rowOff>28935</xdr:rowOff>
    </xdr:to>
    <xdr:pic>
      <xdr:nvPicPr>
        <xdr:cNvPr id="34" name="Picture 33">
          <a:extLst>
            <a:ext uri="{FF2B5EF4-FFF2-40B4-BE49-F238E27FC236}">
              <a16:creationId xmlns:a16="http://schemas.microsoft.com/office/drawing/2014/main" id="{2711B2A3-621F-4007-BF79-621F6C22A4A5}"/>
            </a:ext>
          </a:extLst>
        </xdr:cNvPr>
        <xdr:cNvPicPr>
          <a:picLocks noChangeAspect="1"/>
        </xdr:cNvPicPr>
      </xdr:nvPicPr>
      <xdr:blipFill>
        <a:blip xmlns:r="http://schemas.openxmlformats.org/officeDocument/2006/relationships" r:embed="rId19"/>
        <a:stretch>
          <a:fillRect/>
        </a:stretch>
      </xdr:blipFill>
      <xdr:spPr>
        <a:xfrm>
          <a:off x="6019800" y="36433125"/>
          <a:ext cx="5177559" cy="2581635"/>
        </a:xfrm>
        <a:prstGeom prst="rect">
          <a:avLst/>
        </a:prstGeom>
        <a:ln w="19050">
          <a:solidFill>
            <a:schemeClr val="tx1"/>
          </a:solidFill>
        </a:ln>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44795254632" createdVersion="5" refreshedVersion="8" minRefreshableVersion="3" recordCount="0" supportSubquery="1" supportAdvancedDrill="1" xr:uid="{42C5ABD8-7A96-4BE3-BDB8-A719966B1858}">
  <cacheSource type="external" connectionId="4"/>
  <cacheFields count="2">
    <cacheField name="[Measures].[Sum of Revenue]" caption="Sum of Revenue" numFmtId="0" hierarchy="32" level="32767"/>
    <cacheField name="[Restaurant_ID mapping].[Name].[Name]" caption="Name" numFmtId="0" hierarchy="18" level="1">
      <sharedItems count="10">
        <s v="Annapoorna"/>
        <s v="Barbeque Nation"/>
        <s v="Bikanervala"/>
        <s v="Dominos"/>
        <s v="Haldiram"/>
        <s v="KFC"/>
        <s v="McD"/>
        <s v="Pizza hut"/>
        <s v="Starbucks"/>
        <s v="Subway"/>
      </sharedItems>
    </cacheField>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0"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1"/>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oneField="1" hidden="1">
      <fieldsUsage count="1">
        <fieldUsage x="0"/>
      </fieldsUsage>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82581944445" createdVersion="5" refreshedVersion="8" minRefreshableVersion="3" recordCount="0" supportSubquery="1" supportAdvancedDrill="1" xr:uid="{DACDB849-D5C3-4754-870E-C517585D1547}">
  <cacheSource type="external" connectionId="4"/>
  <cacheFields count="2">
    <cacheField name="[City_Mapping].[City_name].[City_name]" caption="City_name" numFmtId="0" hierarchy="4" level="1">
      <sharedItems count="4">
        <s v="Bangalore"/>
        <s v="Chennai"/>
        <s v="Delhi"/>
        <s v="Mumbai"/>
      </sharedItems>
    </cacheField>
    <cacheField name="[Measures].[Average Ratings]" caption="Average Ratings" numFmtId="0" hierarchy="22"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fieldsUsage count="2">
        <fieldUsage x="-1"/>
        <fieldUsage x="0"/>
      </fieldsUsage>
    </cacheHierarchy>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0" memberValueDatatype="130" unbalanced="0"/>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oneField="1">
      <fieldsUsage count="1">
        <fieldUsage x="1"/>
      </fieldsUsage>
    </cacheHierarchy>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82582407407" createdVersion="5" refreshedVersion="8" minRefreshableVersion="3" recordCount="0" supportSubquery="1" supportAdvancedDrill="1" xr:uid="{EC29013B-366A-45D5-B0E3-415DC447A4C3}">
  <cacheSource type="external" connectionId="4"/>
  <cacheFields count="2">
    <cacheField name="[City_Mapping].[City_name].[City_name]" caption="City_name" numFmtId="0" hierarchy="4" level="1">
      <sharedItems count="4">
        <s v="Bangalore"/>
        <s v="Chennai"/>
        <s v="Delhi"/>
        <s v="Mumbai"/>
      </sharedItems>
    </cacheField>
    <cacheField name="[Measures].[AOV]" caption="AOV" numFmtId="0" hierarchy="20"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fieldsUsage count="2">
        <fieldUsage x="-1"/>
        <fieldUsage x="0"/>
      </fieldsUsage>
    </cacheHierarchy>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0" memberValueDatatype="130" unbalanced="0"/>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oneField="1">
      <fieldsUsage count="1">
        <fieldUsage x="1"/>
      </fieldsUsage>
    </cacheHierarchy>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6.572996875002" createdVersion="5" refreshedVersion="8" minRefreshableVersion="3" recordCount="0" supportSubquery="1" supportAdvancedDrill="1" xr:uid="{6A649F96-CD14-4CE1-9642-9B9B7D1DF80E}">
  <cacheSource type="external" connectionId="4"/>
  <cacheFields count="2">
    <cacheField name="[City_Mapping].[City_name].[City_name]" caption="City_name" numFmtId="0" hierarchy="4" level="1">
      <sharedItems count="4">
        <s v="Bangalore"/>
        <s v="Chennai"/>
        <s v="Delhi"/>
        <s v="Mumbai"/>
      </sharedItems>
    </cacheField>
    <cacheField name="[Measures].[Discount%]" caption="Discount%" numFmtId="0" hierarchy="21"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fieldsUsage count="2">
        <fieldUsage x="-1"/>
        <fieldUsage x="0"/>
      </fieldsUsage>
    </cacheHierarchy>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0" memberValueDatatype="130" unbalanced="0"/>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oneField="1">
      <fieldsUsage count="1">
        <fieldUsage x="1"/>
      </fieldsUsage>
    </cacheHierarchy>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6.732326967591" createdVersion="5" refreshedVersion="8" minRefreshableVersion="3" recordCount="0" supportSubquery="1" supportAdvancedDrill="1" xr:uid="{6DEE2F82-7882-4012-A72D-735E31EE4594}">
  <cacheSource type="external" connectionId="4"/>
  <cacheFields count="2">
    <cacheField name="[Measures].[Count of Order_ID 2]" caption="Count of Order_ID 2" numFmtId="0" hierarchy="38" level="32767"/>
    <cacheField name="[Restaurant_ID mapping].[Name].[Name]" caption="Name" numFmtId="0" hierarchy="18" level="1">
      <sharedItems count="10">
        <s v="Annapoorna"/>
        <s v="Barbeque Nation"/>
        <s v="Bikanervala"/>
        <s v="Dominos"/>
        <s v="Haldiram"/>
        <s v="KFC"/>
        <s v="McD"/>
        <s v="Pizza hut"/>
        <s v="Starbucks"/>
        <s v="Subway"/>
      </sharedItems>
    </cacheField>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2"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1"/>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6.732327662037" createdVersion="5" refreshedVersion="8" minRefreshableVersion="3" recordCount="0" supportSubquery="1" supportAdvancedDrill="1" xr:uid="{E7497F26-4EAB-4460-8CB1-E4333D03FFE5}">
  <cacheSource type="external" connectionId="4"/>
  <cacheFields count="5">
    <cacheField name="[Measures].[Sum of Revenue]" caption="Sum of Revenue" numFmtId="0" hierarchy="32" level="32767"/>
    <cacheField name="[Measures].[Count of Order_ID]" caption="Count of Order_ID" numFmtId="0" hierarchy="33" level="32767"/>
    <cacheField name="[order details].[Date].[Date]" caption="Date" numFmtId="0" hierarchy="7" level="1">
      <sharedItems containsSemiMixedTypes="0" containsNonDate="0" containsDate="1" containsString="0" minDate="2015-05-01T00:00:00" maxDate="2015-09-01T00:00:00" count="123">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5-31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d v="2015-07-01T00:00:00"/>
        <d v="2015-07-02T00:00:00"/>
        <d v="2015-07-03T00:00:00"/>
        <d v="2015-07-04T00:00:00"/>
        <d v="2015-07-05T00:00:00"/>
        <d v="2015-07-06T00:00:00"/>
        <d v="2015-07-07T00:00:00"/>
        <d v="2015-07-08T00:00:00"/>
        <d v="2015-07-09T00:00:00"/>
        <d v="2015-07-10T00:00:00"/>
        <d v="2015-07-11T00:00:00"/>
        <d v="2015-07-12T00:00:00"/>
        <d v="2015-07-13T00:00:00"/>
        <d v="2015-07-14T00:00:00"/>
        <d v="2015-07-15T00:00:00"/>
        <d v="2015-07-16T00:00:00"/>
        <d v="2015-07-17T00:00:00"/>
        <d v="2015-07-18T00:00:00"/>
        <d v="2015-07-19T00:00:00"/>
        <d v="2015-07-20T00:00:00"/>
        <d v="2015-07-21T00:00:00"/>
        <d v="2015-07-22T00:00:00"/>
        <d v="2015-07-23T00:00:00"/>
        <d v="2015-07-24T00:00:00"/>
        <d v="2015-07-25T00:00:00"/>
        <d v="2015-07-26T00:00:00"/>
        <d v="2015-07-27T00:00:00"/>
        <d v="2015-07-28T00:00:00"/>
        <d v="2015-07-29T00:00:00"/>
        <d v="2015-07-30T00:00:00"/>
        <d v="2015-07-31T00:00:00"/>
        <d v="2015-08-01T00:00:00"/>
        <d v="2015-08-02T00:00:00"/>
        <d v="2015-08-03T00:00:00"/>
        <d v="2015-08-04T00:00:00"/>
        <d v="2015-08-05T00:00:00"/>
        <d v="2015-08-06T00:00:00"/>
        <d v="2015-08-07T00:00:00"/>
        <d v="2015-08-08T00:00:00"/>
        <d v="2015-08-09T00:00:00"/>
        <d v="2015-08-10T00:00:00"/>
        <d v="2015-08-11T00:00:00"/>
        <d v="2015-08-12T00:00:00"/>
        <d v="2015-08-13T00:00:00"/>
        <d v="2015-08-14T00:00:00"/>
        <d v="2015-08-15T00:00:00"/>
        <d v="2015-08-16T00:00:00"/>
        <d v="2015-08-17T00:00:00"/>
        <d v="2015-08-18T00:00:00"/>
        <d v="2015-08-19T00:00:00"/>
        <d v="2015-08-20T00:00:00"/>
        <d v="2015-08-21T00:00:00"/>
        <d v="2015-08-22T00:00:00"/>
        <d v="2015-08-23T00:00:00"/>
        <d v="2015-08-24T00:00:00"/>
        <d v="2015-08-25T00:00:00"/>
        <d v="2015-08-26T00:00:00"/>
        <d v="2015-08-27T00:00:00"/>
        <d v="2015-08-28T00:00:00"/>
        <d v="2015-08-29T00:00:00"/>
        <d v="2015-08-30T00:00:00"/>
        <d v="2015-08-31T00:00:00"/>
      </sharedItems>
    </cacheField>
    <cacheField name="[order details].[Date (Month)].[Date (Month)]" caption="Date (Month)" numFmtId="0" hierarchy="16" level="1">
      <sharedItems count="4">
        <s v="May"/>
        <s v="Jun"/>
        <s v="Jul"/>
        <s v="Aug"/>
      </sharedItems>
    </cacheField>
    <cacheField name="[Restaurant_ID mapping].[Name].[Name]" caption="Name" numFmtId="0" hierarchy="18" level="1">
      <sharedItems containsSemiMixedTypes="0" containsNonDate="0" containsString="0"/>
    </cacheField>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2" memberValueDatatype="7" unbalanced="0">
      <fieldsUsage count="2">
        <fieldUsage x="-1"/>
        <fieldUsage x="2"/>
      </fieldsUsage>
    </cacheHierarchy>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2" memberValueDatatype="130" unbalanced="0">
      <fieldsUsage count="2">
        <fieldUsage x="-1"/>
        <fieldUsage x="3"/>
      </fieldsUsage>
    </cacheHierarchy>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4"/>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oneField="1" hidden="1">
      <fieldsUsage count="1">
        <fieldUsage x="0"/>
      </fieldsUsage>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6.732328240738" createdVersion="5" refreshedVersion="8" minRefreshableVersion="3" recordCount="0" supportSubquery="1" supportAdvancedDrill="1" xr:uid="{8EA13000-2902-486D-8AC8-8B5E29E8DD1C}">
  <cacheSource type="external" connectionId="4"/>
  <cacheFields count="4">
    <cacheField name="[Measures].[AOV]" caption="AOV" numFmtId="0" hierarchy="20" level="32767"/>
    <cacheField name="[order details].[Date (Month)].[Date (Month)]" caption="Date (Month)" numFmtId="0" hierarchy="16" level="1">
      <sharedItems count="4">
        <s v="May"/>
        <s v="Jun"/>
        <s v="Jul"/>
        <s v="Aug"/>
      </sharedItems>
    </cacheField>
    <cacheField name="[Measures].[Discount%]" caption="Discount%" numFmtId="0" hierarchy="21" level="32767"/>
    <cacheField name="[Restaurant_ID mapping].[Name].[Name]" caption="Name" numFmtId="0" hierarchy="18" level="1">
      <sharedItems containsSemiMixedTypes="0" containsNonDate="0" containsString="0"/>
    </cacheField>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2" memberValueDatatype="130" unbalanced="0">
      <fieldsUsage count="2">
        <fieldUsage x="-1"/>
        <fieldUsage x="1"/>
      </fieldsUsage>
    </cacheHierarchy>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3"/>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oneField="1">
      <fieldsUsage count="1">
        <fieldUsage x="0"/>
      </fieldsUsage>
    </cacheHierarchy>
    <cacheHierarchy uniqueName="[Measures].[Discount%]" caption="Discount%" measure="1" displayFolder="" measureGroup="order details" count="0" oneField="1">
      <fieldsUsage count="1">
        <fieldUsage x="2"/>
      </fieldsUsage>
    </cacheHierarchy>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6.732328819446" createdVersion="5" refreshedVersion="8" minRefreshableVersion="3" recordCount="0" supportSubquery="1" supportAdvancedDrill="1" xr:uid="{620D9B05-C5B9-4E9B-A373-1A3B5D3FD064}">
  <cacheSource type="external" connectionId="4"/>
  <cacheFields count="3">
    <cacheField name="[order details].[Date].[Date]" caption="Date" numFmtId="0" hierarchy="7" level="1">
      <sharedItems containsSemiMixedTypes="0" containsNonDate="0" containsDate="1" containsString="0" minDate="2015-05-01T00:00:00" maxDate="2015-09-01T00:00:00" count="123">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5-31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d v="2015-07-01T00:00:00"/>
        <d v="2015-07-02T00:00:00"/>
        <d v="2015-07-03T00:00:00"/>
        <d v="2015-07-04T00:00:00"/>
        <d v="2015-07-05T00:00:00"/>
        <d v="2015-07-06T00:00:00"/>
        <d v="2015-07-07T00:00:00"/>
        <d v="2015-07-08T00:00:00"/>
        <d v="2015-07-09T00:00:00"/>
        <d v="2015-07-10T00:00:00"/>
        <d v="2015-07-11T00:00:00"/>
        <d v="2015-07-12T00:00:00"/>
        <d v="2015-07-13T00:00:00"/>
        <d v="2015-07-14T00:00:00"/>
        <d v="2015-07-15T00:00:00"/>
        <d v="2015-07-16T00:00:00"/>
        <d v="2015-07-17T00:00:00"/>
        <d v="2015-07-18T00:00:00"/>
        <d v="2015-07-19T00:00:00"/>
        <d v="2015-07-20T00:00:00"/>
        <d v="2015-07-21T00:00:00"/>
        <d v="2015-07-22T00:00:00"/>
        <d v="2015-07-23T00:00:00"/>
        <d v="2015-07-24T00:00:00"/>
        <d v="2015-07-25T00:00:00"/>
        <d v="2015-07-26T00:00:00"/>
        <d v="2015-07-27T00:00:00"/>
        <d v="2015-07-28T00:00:00"/>
        <d v="2015-07-29T00:00:00"/>
        <d v="2015-07-30T00:00:00"/>
        <d v="2015-07-31T00:00:00"/>
        <d v="2015-08-01T00:00:00"/>
        <d v="2015-08-02T00:00:00"/>
        <d v="2015-08-03T00:00:00"/>
        <d v="2015-08-04T00:00:00"/>
        <d v="2015-08-05T00:00:00"/>
        <d v="2015-08-06T00:00:00"/>
        <d v="2015-08-07T00:00:00"/>
        <d v="2015-08-08T00:00:00"/>
        <d v="2015-08-09T00:00:00"/>
        <d v="2015-08-10T00:00:00"/>
        <d v="2015-08-11T00:00:00"/>
        <d v="2015-08-12T00:00:00"/>
        <d v="2015-08-13T00:00:00"/>
        <d v="2015-08-14T00:00:00"/>
        <d v="2015-08-15T00:00:00"/>
        <d v="2015-08-16T00:00:00"/>
        <d v="2015-08-17T00:00:00"/>
        <d v="2015-08-18T00:00:00"/>
        <d v="2015-08-19T00:00:00"/>
        <d v="2015-08-20T00:00:00"/>
        <d v="2015-08-21T00:00:00"/>
        <d v="2015-08-22T00:00:00"/>
        <d v="2015-08-23T00:00:00"/>
        <d v="2015-08-24T00:00:00"/>
        <d v="2015-08-25T00:00:00"/>
        <d v="2015-08-26T00:00:00"/>
        <d v="2015-08-27T00:00:00"/>
        <d v="2015-08-28T00:00:00"/>
        <d v="2015-08-29T00:00:00"/>
        <d v="2015-08-30T00:00:00"/>
        <d v="2015-08-31T00:00:00"/>
      </sharedItems>
    </cacheField>
    <cacheField name="[Measures].[Hourly Delivery Time]" caption="Hourly Delivery Time" numFmtId="0" hierarchy="24" level="32767"/>
    <cacheField name="[Restaurant_ID mapping].[Name].[Name]" caption="Name" numFmtId="0" hierarchy="18" level="1">
      <sharedItems containsSemiMixedTypes="0" containsNonDate="0" containsString="0"/>
    </cacheField>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2" memberValueDatatype="7" unbalanced="0">
      <fieldsUsage count="2">
        <fieldUsage x="-1"/>
        <fieldUsage x="0"/>
      </fieldsUsage>
    </cacheHierarchy>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2"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2"/>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oneField="1">
      <fieldsUsage count="1">
        <fieldUsage x="1"/>
      </fieldsUsage>
    </cacheHierarchy>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6.732329398146" createdVersion="5" refreshedVersion="8" minRefreshableVersion="3" recordCount="0" supportSubquery="1" supportAdvancedDrill="1" xr:uid="{662EEEAA-BC0D-49B8-949A-3FACFDF6B598}">
  <cacheSource type="external" connectionId="4"/>
  <cacheFields count="3">
    <cacheField name="[Measures].[Count of Order_ID 2]" caption="Count of Order_ID 2" numFmtId="0" hierarchy="38" level="32767"/>
    <cacheField name="[City_Mapping].[City_name].[City_name]" caption="City_name" numFmtId="0" hierarchy="4" level="1">
      <sharedItems count="4">
        <s v="Bangalore"/>
        <s v="Chennai"/>
        <s v="Delhi"/>
        <s v="Mumbai"/>
      </sharedItems>
    </cacheField>
    <cacheField name="[Restaurant_ID mapping].[Name].[Name]" caption="Name" numFmtId="0" hierarchy="18" level="1">
      <sharedItems containsSemiMixedTypes="0" containsNonDate="0" containsString="0"/>
    </cacheField>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fieldsUsage count="2">
        <fieldUsage x="-1"/>
        <fieldUsage x="1"/>
      </fieldsUsage>
    </cacheHierarchy>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2"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2"/>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6.732329976854" createdVersion="5" refreshedVersion="8" minRefreshableVersion="3" recordCount="0" supportSubquery="1" supportAdvancedDrill="1" xr:uid="{A2535369-AF27-4787-B6A4-8F19EC0DE067}">
  <cacheSource type="external" connectionId="4"/>
  <cacheFields count="4">
    <cacheField name="[order details].[Date].[Date]" caption="Date" numFmtId="0" hierarchy="7" level="1">
      <sharedItems containsSemiMixedTypes="0" containsNonDate="0" containsDate="1" containsString="0" minDate="2015-05-01T00:00:00" maxDate="2015-09-01T00:00:00" count="123">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5-31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d v="2015-07-01T00:00:00"/>
        <d v="2015-07-02T00:00:00"/>
        <d v="2015-07-03T00:00:00"/>
        <d v="2015-07-04T00:00:00"/>
        <d v="2015-07-05T00:00:00"/>
        <d v="2015-07-06T00:00:00"/>
        <d v="2015-07-07T00:00:00"/>
        <d v="2015-07-08T00:00:00"/>
        <d v="2015-07-09T00:00:00"/>
        <d v="2015-07-10T00:00:00"/>
        <d v="2015-07-11T00:00:00"/>
        <d v="2015-07-12T00:00:00"/>
        <d v="2015-07-13T00:00:00"/>
        <d v="2015-07-14T00:00:00"/>
        <d v="2015-07-15T00:00:00"/>
        <d v="2015-07-16T00:00:00"/>
        <d v="2015-07-17T00:00:00"/>
        <d v="2015-07-18T00:00:00"/>
        <d v="2015-07-19T00:00:00"/>
        <d v="2015-07-20T00:00:00"/>
        <d v="2015-07-21T00:00:00"/>
        <d v="2015-07-22T00:00:00"/>
        <d v="2015-07-23T00:00:00"/>
        <d v="2015-07-24T00:00:00"/>
        <d v="2015-07-25T00:00:00"/>
        <d v="2015-07-26T00:00:00"/>
        <d v="2015-07-27T00:00:00"/>
        <d v="2015-07-28T00:00:00"/>
        <d v="2015-07-29T00:00:00"/>
        <d v="2015-07-30T00:00:00"/>
        <d v="2015-07-31T00:00:00"/>
        <d v="2015-08-01T00:00:00"/>
        <d v="2015-08-02T00:00:00"/>
        <d v="2015-08-03T00:00:00"/>
        <d v="2015-08-04T00:00:00"/>
        <d v="2015-08-05T00:00:00"/>
        <d v="2015-08-06T00:00:00"/>
        <d v="2015-08-07T00:00:00"/>
        <d v="2015-08-08T00:00:00"/>
        <d v="2015-08-09T00:00:00"/>
        <d v="2015-08-10T00:00:00"/>
        <d v="2015-08-11T00:00:00"/>
        <d v="2015-08-12T00:00:00"/>
        <d v="2015-08-13T00:00:00"/>
        <d v="2015-08-14T00:00:00"/>
        <d v="2015-08-15T00:00:00"/>
        <d v="2015-08-16T00:00:00"/>
        <d v="2015-08-17T00:00:00"/>
        <d v="2015-08-18T00:00:00"/>
        <d v="2015-08-19T00:00:00"/>
        <d v="2015-08-20T00:00:00"/>
        <d v="2015-08-21T00:00:00"/>
        <d v="2015-08-22T00:00:00"/>
        <d v="2015-08-23T00:00:00"/>
        <d v="2015-08-24T00:00:00"/>
        <d v="2015-08-25T00:00:00"/>
        <d v="2015-08-26T00:00:00"/>
        <d v="2015-08-27T00:00:00"/>
        <d v="2015-08-28T00:00:00"/>
        <d v="2015-08-29T00:00:00"/>
        <d v="2015-08-30T00:00:00"/>
        <d v="2015-08-31T00:00:00"/>
      </sharedItems>
    </cacheField>
    <cacheField name="[order details].[Date (Month)].[Date (Month)]" caption="Date (Month)" numFmtId="0" hierarchy="16" level="1">
      <sharedItems count="4">
        <s v="May"/>
        <s v="Jun"/>
        <s v="Jul"/>
        <s v="Aug"/>
      </sharedItems>
    </cacheField>
    <cacheField name="[Measures].[Sum of Revenue]" caption="Sum of Revenue" numFmtId="0" hierarchy="32" level="32767"/>
    <cacheField name="[Restaurant_ID mapping].[Name].[Name]" caption="Name" numFmtId="0" hierarchy="18" level="1">
      <sharedItems containsSemiMixedTypes="0" containsNonDate="0" containsString="0"/>
    </cacheField>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2" memberValueDatatype="7" unbalanced="0">
      <fieldsUsage count="2">
        <fieldUsage x="-1"/>
        <fieldUsage x="0"/>
      </fieldsUsage>
    </cacheHierarchy>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2" memberValueDatatype="130" unbalanced="0">
      <fieldsUsage count="2">
        <fieldUsage x="-1"/>
        <fieldUsage x="1"/>
      </fieldsUsage>
    </cacheHierarchy>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3"/>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oneField="1" hidden="1">
      <fieldsUsage count="1">
        <fieldUsage x="2"/>
      </fieldsUsage>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6.732330555555" createdVersion="5" refreshedVersion="8" minRefreshableVersion="3" recordCount="0" supportSubquery="1" supportAdvancedDrill="1" xr:uid="{54DF52EE-B76F-4902-B8CE-4CC9BAD616F2}">
  <cacheSource type="external" connectionId="4"/>
  <cacheFields count="4">
    <cacheField name="[order details].[Date].[Date]" caption="Date" numFmtId="0" hierarchy="7" level="1">
      <sharedItems containsSemiMixedTypes="0" containsNonDate="0" containsDate="1" containsString="0" minDate="2015-05-01T00:00:00" maxDate="2015-09-01T00:00:00" count="123">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5-31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d v="2015-07-01T00:00:00"/>
        <d v="2015-07-02T00:00:00"/>
        <d v="2015-07-03T00:00:00"/>
        <d v="2015-07-04T00:00:00"/>
        <d v="2015-07-05T00:00:00"/>
        <d v="2015-07-06T00:00:00"/>
        <d v="2015-07-07T00:00:00"/>
        <d v="2015-07-08T00:00:00"/>
        <d v="2015-07-09T00:00:00"/>
        <d v="2015-07-10T00:00:00"/>
        <d v="2015-07-11T00:00:00"/>
        <d v="2015-07-12T00:00:00"/>
        <d v="2015-07-13T00:00:00"/>
        <d v="2015-07-14T00:00:00"/>
        <d v="2015-07-15T00:00:00"/>
        <d v="2015-07-16T00:00:00"/>
        <d v="2015-07-17T00:00:00"/>
        <d v="2015-07-18T00:00:00"/>
        <d v="2015-07-19T00:00:00"/>
        <d v="2015-07-20T00:00:00"/>
        <d v="2015-07-21T00:00:00"/>
        <d v="2015-07-22T00:00:00"/>
        <d v="2015-07-23T00:00:00"/>
        <d v="2015-07-24T00:00:00"/>
        <d v="2015-07-25T00:00:00"/>
        <d v="2015-07-26T00:00:00"/>
        <d v="2015-07-27T00:00:00"/>
        <d v="2015-07-28T00:00:00"/>
        <d v="2015-07-29T00:00:00"/>
        <d v="2015-07-30T00:00:00"/>
        <d v="2015-07-31T00:00:00"/>
        <d v="2015-08-01T00:00:00"/>
        <d v="2015-08-02T00:00:00"/>
        <d v="2015-08-03T00:00:00"/>
        <d v="2015-08-04T00:00:00"/>
        <d v="2015-08-05T00:00:00"/>
        <d v="2015-08-06T00:00:00"/>
        <d v="2015-08-07T00:00:00"/>
        <d v="2015-08-08T00:00:00"/>
        <d v="2015-08-09T00:00:00"/>
        <d v="2015-08-10T00:00:00"/>
        <d v="2015-08-11T00:00:00"/>
        <d v="2015-08-12T00:00:00"/>
        <d v="2015-08-13T00:00:00"/>
        <d v="2015-08-14T00:00:00"/>
        <d v="2015-08-15T00:00:00"/>
        <d v="2015-08-16T00:00:00"/>
        <d v="2015-08-17T00:00:00"/>
        <d v="2015-08-18T00:00:00"/>
        <d v="2015-08-19T00:00:00"/>
        <d v="2015-08-20T00:00:00"/>
        <d v="2015-08-21T00:00:00"/>
        <d v="2015-08-22T00:00:00"/>
        <d v="2015-08-23T00:00:00"/>
        <d v="2015-08-24T00:00:00"/>
        <d v="2015-08-25T00:00:00"/>
        <d v="2015-08-26T00:00:00"/>
        <d v="2015-08-27T00:00:00"/>
        <d v="2015-08-28T00:00:00"/>
        <d v="2015-08-29T00:00:00"/>
        <d v="2015-08-30T00:00:00"/>
        <d v="2015-08-31T00:00:00"/>
      </sharedItems>
    </cacheField>
    <cacheField name="[order details].[Date (Month)].[Date (Month)]" caption="Date (Month)" numFmtId="0" hierarchy="16" level="1">
      <sharedItems count="4">
        <s v="May"/>
        <s v="Jun"/>
        <s v="Jul"/>
        <s v="Aug"/>
      </sharedItems>
    </cacheField>
    <cacheField name="[Measures].[Count of Order_ID]" caption="Count of Order_ID" numFmtId="0" hierarchy="33" level="32767"/>
    <cacheField name="[Restaurant_ID mapping].[Name].[Name]" caption="Name" numFmtId="0" hierarchy="18" level="1">
      <sharedItems containsSemiMixedTypes="0" containsNonDate="0" containsString="0"/>
    </cacheField>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2" memberValueDatatype="7" unbalanced="0">
      <fieldsUsage count="2">
        <fieldUsage x="-1"/>
        <fieldUsage x="0"/>
      </fieldsUsage>
    </cacheHierarchy>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2" memberValueDatatype="130" unbalanced="0">
      <fieldsUsage count="2">
        <fieldUsage x="-1"/>
        <fieldUsage x="1"/>
      </fieldsUsage>
    </cacheHierarchy>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3"/>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oneField="1" hidden="1">
      <fieldsUsage count="1">
        <fieldUsage x="2"/>
      </fieldsUsage>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44795717594" createdVersion="5" refreshedVersion="8" minRefreshableVersion="3" recordCount="0" supportSubquery="1" supportAdvancedDrill="1" xr:uid="{8C39590B-1EE1-49F7-8A2C-E1B50B973263}">
  <cacheSource type="external" connectionId="4"/>
  <cacheFields count="2">
    <cacheField name="[Restaurant_ID mapping].[Name].[Name]" caption="Name" numFmtId="0" hierarchy="18" level="1">
      <sharedItems count="10">
        <s v="Annapoorna"/>
        <s v="Barbeque Nation"/>
        <s v="Bikanervala"/>
        <s v="Dominos"/>
        <s v="Haldiram"/>
        <s v="KFC"/>
        <s v="McD"/>
        <s v="Pizza hut"/>
        <s v="Starbucks"/>
        <s v="Subway"/>
      </sharedItems>
    </cacheField>
    <cacheField name="[Measures].[Count of Order_ID]" caption="Count of Order_ID" numFmtId="0" hierarchy="33"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0"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0"/>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897063194447" createdVersion="3" refreshedVersion="8" minRefreshableVersion="3" recordCount="0" supportSubquery="1" supportAdvancedDrill="1" xr:uid="{5F6A9CA2-47C8-4077-BAEE-8176A96B7CF7}">
  <cacheSource type="external" connectionId="4">
    <extLst>
      <ext xmlns:x14="http://schemas.microsoft.com/office/spreadsheetml/2009/9/main" uri="{F057638F-6D5F-4e77-A914-E7F072B9BCA8}">
        <x14:sourceConnection name="ThisWorkbookDataModel"/>
      </ext>
    </extLst>
  </cacheSource>
  <cacheFields count="0"/>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2"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slicerData="1" pivotCacheId="1156221447"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897085069446" createdVersion="3" refreshedVersion="8" minRefreshableVersion="3" recordCount="0" supportSubquery="1" supportAdvancedDrill="1" xr:uid="{24F0ED8C-AB54-4559-A666-70299BD47F0C}">
  <cacheSource type="external" connectionId="4">
    <extLst>
      <ext xmlns:x14="http://schemas.microsoft.com/office/spreadsheetml/2009/9/main" uri="{F057638F-6D5F-4e77-A914-E7F072B9BCA8}">
        <x14:sourceConnection name="ThisWorkbookDataModel"/>
      </ext>
    </extLst>
  </cacheSource>
  <cacheFields count="0"/>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0"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slicerData="1" pivotCacheId="1453091410"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897093055559" createdVersion="3" refreshedVersion="8" minRefreshableVersion="3" recordCount="0" supportSubquery="1" supportAdvancedDrill="1" xr:uid="{35D66C78-7F72-41D1-8291-CD22E12EB490}">
  <cacheSource type="external" connectionId="4">
    <extLst>
      <ext xmlns:x14="http://schemas.microsoft.com/office/spreadsheetml/2009/9/main" uri="{F057638F-6D5F-4e77-A914-E7F072B9BCA8}">
        <x14:sourceConnection name="ThisWorkbookDataModel"/>
      </ext>
    </extLst>
  </cacheSource>
  <cacheFields count="0"/>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0" memberValueDatatype="130" unbalanced="0"/>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slicerData="1" pivotCacheId="195574887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44796296295" createdVersion="5" refreshedVersion="8" minRefreshableVersion="3" recordCount="0" supportSubquery="1" supportAdvancedDrill="1" xr:uid="{E08A968A-5825-4D73-9A94-BBC9AE4D81B1}">
  <cacheSource type="external" connectionId="4"/>
  <cacheFields count="2">
    <cacheField name="[Restaurant_ID mapping].[Name].[Name]" caption="Name" numFmtId="0" hierarchy="18" level="1">
      <sharedItems count="10">
        <s v="Annapoorna"/>
        <s v="Barbeque Nation"/>
        <s v="Bikanervala"/>
        <s v="Dominos"/>
        <s v="Haldiram"/>
        <s v="KFC"/>
        <s v="McD"/>
        <s v="Pizza hut"/>
        <s v="Starbucks"/>
        <s v="Subway"/>
      </sharedItems>
    </cacheField>
    <cacheField name="[Measures].[Average of Total Time]" caption="Average of Total Time" numFmtId="0" hierarchy="42"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0"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0"/>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oneField="1" hidden="1">
      <fieldsUsage count="1">
        <fieldUsage x="1"/>
      </fieldsUsage>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44796643518" createdVersion="5" refreshedVersion="8" minRefreshableVersion="3" recordCount="0" supportSubquery="1" supportAdvancedDrill="1" xr:uid="{FFEB5FC5-6E21-4870-BF5E-D32E1BA689C0}">
  <cacheSource type="external" connectionId="4"/>
  <cacheFields count="2">
    <cacheField name="[Restaurant_ID mapping].[Name].[Name]" caption="Name" numFmtId="0" hierarchy="18" level="1">
      <sharedItems count="10">
        <s v="Annapoorna"/>
        <s v="Barbeque Nation"/>
        <s v="Bikanervala"/>
        <s v="Dominos"/>
        <s v="Haldiram"/>
        <s v="KFC"/>
        <s v="McD"/>
        <s v="Pizza hut"/>
        <s v="Starbucks"/>
        <s v="Subway"/>
      </sharedItems>
    </cacheField>
    <cacheField name="[Measures].[Discount%]" caption="Discount%" numFmtId="0" hierarchy="21"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0"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0"/>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oneField="1">
      <fieldsUsage count="1">
        <fieldUsage x="1"/>
      </fieldsUsage>
    </cacheHierarchy>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44796990741" createdVersion="5" refreshedVersion="8" minRefreshableVersion="3" recordCount="0" supportSubquery="1" supportAdvancedDrill="1" xr:uid="{083E462E-58F2-4451-A5BC-EC8F925D0E20}">
  <cacheSource type="external" connectionId="4"/>
  <cacheFields count="2">
    <cacheField name="[Restaurant_ID mapping].[Name].[Name]" caption="Name" numFmtId="0" hierarchy="18" level="1">
      <sharedItems count="10">
        <s v="Annapoorna"/>
        <s v="Barbeque Nation"/>
        <s v="Bikanervala"/>
        <s v="Dominos"/>
        <s v="Haldiram"/>
        <s v="KFC"/>
        <s v="McD"/>
        <s v="Pizza hut"/>
        <s v="Starbucks"/>
        <s v="Subway"/>
      </sharedItems>
    </cacheField>
    <cacheField name="[Measures].[Average Ratings]" caption="Average Ratings" numFmtId="0" hierarchy="22"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0"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0"/>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oneField="1">
      <fieldsUsage count="1">
        <fieldUsage x="1"/>
      </fieldsUsage>
    </cacheHierarchy>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44797453703" createdVersion="5" refreshedVersion="8" minRefreshableVersion="3" recordCount="0" supportSubquery="1" supportAdvancedDrill="1" xr:uid="{A1C18BB3-4D24-40E9-B173-62A1E43598E5}">
  <cacheSource type="external" connectionId="4"/>
  <cacheFields count="2">
    <cacheField name="[Restaurant_ID mapping].[Name].[Name]" caption="Name" numFmtId="0" hierarchy="18" level="1">
      <sharedItems count="10">
        <s v="Annapoorna"/>
        <s v="Barbeque Nation"/>
        <s v="Bikanervala"/>
        <s v="Dominos"/>
        <s v="Haldiram"/>
        <s v="KFC"/>
        <s v="McD"/>
        <s v="Pizza hut"/>
        <s v="Starbucks"/>
        <s v="Subway"/>
      </sharedItems>
    </cacheField>
    <cacheField name="[Measures].[AOV]" caption="AOV" numFmtId="0" hierarchy="20"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0" memberValueDatatype="130" unbalanced="0"/>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2" memberValueDatatype="130" unbalanced="0">
      <fieldsUsage count="2">
        <fieldUsage x="-1"/>
        <fieldUsage x="0"/>
      </fieldsUsage>
    </cacheHierarchy>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oneField="1">
      <fieldsUsage count="1">
        <fieldUsage x="1"/>
      </fieldsUsage>
    </cacheHierarchy>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8258009259" createdVersion="5" refreshedVersion="8" minRefreshableVersion="3" recordCount="0" supportSubquery="1" supportAdvancedDrill="1" xr:uid="{5F48CE5E-E889-4097-B900-EDF87AC7D827}">
  <cacheSource type="external" connectionId="4"/>
  <cacheFields count="2">
    <cacheField name="[Measures].[Sum of Revenue]" caption="Sum of Revenue" numFmtId="0" hierarchy="32" level="32767"/>
    <cacheField name="[City_Mapping].[City_name].[City_name]" caption="City_name" numFmtId="0" hierarchy="4" level="1">
      <sharedItems count="4">
        <s v="Bangalore"/>
        <s v="Chennai"/>
        <s v="Delhi"/>
        <s v="Mumbai"/>
      </sharedItems>
    </cacheField>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fieldsUsage count="2">
        <fieldUsage x="-1"/>
        <fieldUsage x="1"/>
      </fieldsUsage>
    </cacheHierarchy>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0" memberValueDatatype="130" unbalanced="0"/>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oneField="1" hidden="1">
      <fieldsUsage count="1">
        <fieldUsage x="0"/>
      </fieldsUsage>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82580787037" createdVersion="5" refreshedVersion="8" minRefreshableVersion="3" recordCount="0" supportSubquery="1" supportAdvancedDrill="1" xr:uid="{E6D5E05D-E72A-40AA-BB62-F1CC1CC77856}">
  <cacheSource type="external" connectionId="4"/>
  <cacheFields count="2">
    <cacheField name="[City_Mapping].[City_name].[City_name]" caption="City_name" numFmtId="0" hierarchy="4" level="1">
      <sharedItems count="4">
        <s v="Bangalore"/>
        <s v="Chennai"/>
        <s v="Delhi"/>
        <s v="Mumbai"/>
      </sharedItems>
    </cacheField>
    <cacheField name="[Measures].[Count of Order_ID]" caption="Count of Order_ID" numFmtId="0" hierarchy="33"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fieldsUsage count="2">
        <fieldUsage x="-1"/>
        <fieldUsage x="0"/>
      </fieldsUsage>
    </cacheHierarchy>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0" memberValueDatatype="130" unbalanced="0"/>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925.98258113426" createdVersion="5" refreshedVersion="8" minRefreshableVersion="3" recordCount="0" supportSubquery="1" supportAdvancedDrill="1" xr:uid="{C30F606F-C2F0-4B3E-AB28-068C211671B6}">
  <cacheSource type="external" connectionId="4"/>
  <cacheFields count="2">
    <cacheField name="[City_Mapping].[City_name].[City_name]" caption="City_name" numFmtId="0" hierarchy="4" level="1">
      <sharedItems count="4">
        <s v="Bangalore"/>
        <s v="Chennai"/>
        <s v="Delhi"/>
        <s v="Mumbai"/>
      </sharedItems>
    </cacheField>
    <cacheField name="[Measures].[Average of Total Time]" caption="Average of Total Time" numFmtId="0" hierarchy="42" level="32767"/>
  </cacheFields>
  <cacheHierarchies count="49">
    <cacheHierarchy uniqueName="[city details].[Order_ID]" caption="Order_ID" attribute="1" defaultMemberUniqueName="[city details].[Order_ID].[All]" allUniqueName="[city details].[Order_ID].[All]" dimensionUniqueName="[city details]" displayFolder="" count="0" memberValueDatatype="130" unbalanced="0"/>
    <cacheHierarchy uniqueName="[city details].[City_ID]" caption="City_ID" attribute="1" defaultMemberUniqueName="[city details].[City_ID].[All]" allUniqueName="[city details].[City_ID].[All]" dimensionUniqueName="[city details]" displayFolder="" count="0" memberValueDatatype="5" unbalanced="0"/>
    <cacheHierarchy uniqueName="[city details].[Restaurant_ID]" caption="Restaurant_ID" attribute="1" defaultMemberUniqueName="[city details].[Restaurant_ID].[All]" allUniqueName="[city details].[Restaurant_ID].[All]" dimensionUniqueName="[city details]" displayFolder="" count="0" memberValueDatatype="5" unbalanced="0"/>
    <cacheHierarchy uniqueName="[City_Mapping].[City_ID]" caption="City_ID" attribute="1" defaultMemberUniqueName="[City_Mapping].[City_ID].[All]" allUniqueName="[City_Mapping].[City_ID].[All]" dimensionUniqueName="[City_Mapping]" displayFolder="" count="0" memberValueDatatype="5" unbalanced="0"/>
    <cacheHierarchy uniqueName="[City_Mapping].[City_name]" caption="City_name" attribute="1" defaultMemberUniqueName="[City_Mapping].[City_name].[All]" allUniqueName="[City_Mapping].[City_name].[All]" dimensionUniqueName="[City_Mapping]" displayFolder="" count="2" memberValueDatatype="130" unbalanced="0">
      <fieldsUsage count="2">
        <fieldUsage x="-1"/>
        <fieldUsage x="0"/>
      </fieldsUsage>
    </cacheHierarchy>
    <cacheHierarchy uniqueName="[customer details].[Order_ID]" caption="Order_ID" attribute="1" defaultMemberUniqueName="[customer details].[Order_ID].[All]" allUniqueName="[customer details].[Order_ID].[All]" dimensionUniqueName="[customer details]" displayFolder="" count="0" memberValueDatatype="130" unbalanced="0"/>
    <cacheHierarchy uniqueName="[customer details].[Customer_ID]" caption="Customer_ID" attribute="1" defaultMemberUniqueName="[customer details].[Customer_ID].[All]" allUniqueName="[customer details].[Customer_ID].[All]" dimensionUniqueName="[customer details]" displayFolder="" count="0" memberValueDatatype="5" unbalanced="0"/>
    <cacheHierarchy uniqueName="[order details].[Date]" caption="Date" attribute="1" time="1" defaultMemberUniqueName="[order details].[Date].[All]" allUniqueName="[order details].[Date].[All]" dimensionUniqueName="[order details]" displayFolder="" count="0" memberValueDatatype="7" unbalanced="0"/>
    <cacheHierarchy uniqueName="[order details].[Order_ID]" caption="Order_ID" attribute="1" defaultMemberUniqueName="[order details].[Order_ID].[All]" allUniqueName="[order details].[Order_ID].[All]" dimensionUniqueName="[order details]" displayFolder="" count="0" memberValueDatatype="130" unbalanced="0"/>
    <cacheHierarchy uniqueName="[order details].[Revenue]" caption="Revenue" attribute="1" defaultMemberUniqueName="[order details].[Revenue].[All]" allUniqueName="[order details].[Revenue].[All]" dimensionUniqueName="[order details]" displayFolder="" count="0" memberValueDatatype="5" unbalanced="0"/>
    <cacheHierarchy uniqueName="[order details].[Discount]" caption="Discount" attribute="1" defaultMemberUniqueName="[order details].[Discount].[All]" allUniqueName="[order details].[Discount].[All]" dimensionUniqueName="[order details]" displayFolder="" count="0" memberValueDatatype="5" unbalanced="0"/>
    <cacheHierarchy uniqueName="[order details].[Rating]" caption="Rating" attribute="1" defaultMemberUniqueName="[order details].[Rating].[All]" allUniqueName="[order details].[Rating].[All]" dimensionUniqueName="[order details]" displayFolder="" count="0" memberValueDatatype="5" unbalanced="0"/>
    <cacheHierarchy uniqueName="[order details].[Preparation time]" caption="Preparation time" attribute="1" defaultMemberUniqueName="[order details].[Preparation time].[All]" allUniqueName="[order details].[Preparation time].[All]" dimensionUniqueName="[order details]" displayFolder="" count="0" memberValueDatatype="5" unbalanced="0"/>
    <cacheHierarchy uniqueName="[order details].[Delivery time]" caption="Delivery time" attribute="1" defaultMemberUniqueName="[order details].[Delivery time].[All]" allUniqueName="[order details].[Delivery time].[All]" dimensionUniqueName="[order details]" displayFolder="" count="0" memberValueDatatype="5" unbalanced="0"/>
    <cacheHierarchy uniqueName="[order details].[Total Time]" caption="Total Time" attribute="1" defaultMemberUniqueName="[order details].[Total Time].[All]" allUniqueName="[order details].[Total Time].[All]" dimensionUniqueName="[order details]" displayFolder="" count="0" memberValueDatatype="5" unbalanced="0"/>
    <cacheHierarchy uniqueName="[order details].[Order Count]" caption="Order Count" attribute="1" defaultMemberUniqueName="[order details].[Order Count].[All]" allUniqueName="[order details].[Order Count].[All]" dimensionUniqueName="[order details]" displayFolder="" count="0" memberValueDatatype="5" unbalanced="0"/>
    <cacheHierarchy uniqueName="[order details].[Date (Month)]" caption="Date (Month)" attribute="1" defaultMemberUniqueName="[order details].[Date (Month)].[All]" allUniqueName="[order details].[Date (Month)].[All]" dimensionUniqueName="[order details]" displayFolder="" count="0" memberValueDatatype="130" unbalanced="0"/>
    <cacheHierarchy uniqueName="[Restaurant_ID mapping].[Restaurant_ID]" caption="Restaurant_ID" attribute="1" defaultMemberUniqueName="[Restaurant_ID mapping].[Restaurant_ID].[All]" allUniqueName="[Restaurant_ID mapping].[Restaurant_ID].[All]" dimensionUniqueName="[Restaurant_ID mapping]" displayFolder="" count="0" memberValueDatatype="3" unbalanced="0"/>
    <cacheHierarchy uniqueName="[Restaurant_ID mapping].[Name]" caption="Name" attribute="1" defaultMemberUniqueName="[Restaurant_ID mapping].[Name].[All]" allUniqueName="[Restaurant_ID mapping].[Name].[All]" dimensionUniqueName="[Restaurant_ID mapping]" displayFolder="" count="0" memberValueDatatype="130" unbalanced="0"/>
    <cacheHierarchy uniqueName="[order details].[Date (Month Index)]" caption="Date (Month Index)" attribute="1" defaultMemberUniqueName="[order details].[Date (Month Index)].[All]" allUniqueName="[order details].[Date (Month Index)].[All]" dimensionUniqueName="[order details]" displayFolder="" count="0" memberValueDatatype="20" unbalanced="0" hidden="1"/>
    <cacheHierarchy uniqueName="[Measures].[AOV]" caption="AOV" measure="1" displayFolder="" measureGroup="order details" count="0"/>
    <cacheHierarchy uniqueName="[Measures].[Discount%]" caption="Discount%" measure="1" displayFolder="" measureGroup="order details" count="0"/>
    <cacheHierarchy uniqueName="[Measures].[Average Ratings]" caption="Average Ratings" measure="1" displayFolder="" measureGroup="order details" count="0"/>
    <cacheHierarchy uniqueName="[Measures].[Average delivery time]" caption="Average delivery time" measure="1" displayFolder="" measureGroup="order details" count="0"/>
    <cacheHierarchy uniqueName="[Measures].[Hourly Delivery Time]" caption="Hourly Delivery Time" measure="1" displayFolder="" measureGroup="order details" count="0"/>
    <cacheHierarchy uniqueName="[Measures].[Hourly Total Time]" caption="Hourly Total Time" measure="1" displayFolder="" measureGroup="order details" count="0"/>
    <cacheHierarchy uniqueName="[Measures].[__XL_Count Restaurant_ID mapping]" caption="__XL_Count Restaurant_ID mapping" measure="1" displayFolder="" measureGroup="Restaurant_ID mapping" count="0" hidden="1"/>
    <cacheHierarchy uniqueName="[Measures].[__XL_Count Sheet1]" caption="__XL_Count Sheet1" measure="1" displayFolder="" measureGroup="City_Mapping" count="0" hidden="1"/>
    <cacheHierarchy uniqueName="[Measures].[__XL_Count city details]" caption="__XL_Count city details" measure="1" displayFolder="" measureGroup="city details" count="0" hidden="1"/>
    <cacheHierarchy uniqueName="[Measures].[__XL_Count customer details]" caption="__XL_Count customer details" measure="1" displayFolder="" measureGroup="customer details" count="0" hidden="1"/>
    <cacheHierarchy uniqueName="[Measures].[__XL_Count order details]" caption="__XL_Count order details" measure="1" displayFolder="" measureGroup="order details" count="0" hidden="1"/>
    <cacheHierarchy uniqueName="[Measures].[__No measures defined]" caption="__No measures defined" measure="1" displayFolder="" count="0" hidden="1"/>
    <cacheHierarchy uniqueName="[Measures].[Sum of Revenue]" caption="Sum of Revenue" measure="1" displayFolder="" measureGroup="order details" count="0" hidden="1">
      <extLst>
        <ext xmlns:x15="http://schemas.microsoft.com/office/spreadsheetml/2010/11/main" uri="{B97F6D7D-B522-45F9-BDA1-12C45D357490}">
          <x15:cacheHierarchy aggregatedColumn="9"/>
        </ext>
      </extLst>
    </cacheHierarchy>
    <cacheHierarchy uniqueName="[Measures].[Count of Order_ID]" caption="Count of Order_ID" measure="1" displayFolder="" measureGroup="order details" count="0" hidden="1">
      <extLst>
        <ext xmlns:x15="http://schemas.microsoft.com/office/spreadsheetml/2010/11/main" uri="{B97F6D7D-B522-45F9-BDA1-12C45D357490}">
          <x15:cacheHierarchy aggregatedColumn="8"/>
        </ext>
      </extLst>
    </cacheHierarchy>
    <cacheHierarchy uniqueName="[Measures].[Sum of Order Count]" caption="Sum of Order Count" measure="1" displayFolder="" measureGroup="order details" count="0" hidden="1">
      <extLst>
        <ext xmlns:x15="http://schemas.microsoft.com/office/spreadsheetml/2010/11/main" uri="{B97F6D7D-B522-45F9-BDA1-12C45D357490}">
          <x15:cacheHierarchy aggregatedColumn="15"/>
        </ext>
      </extLst>
    </cacheHierarchy>
    <cacheHierarchy uniqueName="[Measures].[Sum of Discount]" caption="Sum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Sum of Rating]" caption="Sum of Rating" measure="1" displayFolder="" measureGroup="order details" count="0" hidden="1">
      <extLst>
        <ext xmlns:x15="http://schemas.microsoft.com/office/spreadsheetml/2010/11/main" uri="{B97F6D7D-B522-45F9-BDA1-12C45D357490}">
          <x15:cacheHierarchy aggregatedColumn="11"/>
        </ext>
      </extLst>
    </cacheHierarchy>
    <cacheHierarchy uniqueName="[Measures].[Sum of Delivery time]" caption="Sum of Delivery time" measure="1" displayFolder="" measureGroup="order details" count="0" hidden="1">
      <extLst>
        <ext xmlns:x15="http://schemas.microsoft.com/office/spreadsheetml/2010/11/main" uri="{B97F6D7D-B522-45F9-BDA1-12C45D357490}">
          <x15:cacheHierarchy aggregatedColumn="13"/>
        </ext>
      </extLst>
    </cacheHierarchy>
    <cacheHierarchy uniqueName="[Measures].[Count of Order_ID 2]" caption="Count of Order_ID 2" measure="1" displayFolder="" measureGroup="city details" count="0" hidden="1">
      <extLst>
        <ext xmlns:x15="http://schemas.microsoft.com/office/spreadsheetml/2010/11/main" uri="{B97F6D7D-B522-45F9-BDA1-12C45D357490}">
          <x15:cacheHierarchy aggregatedColumn="0"/>
        </ext>
      </extLst>
    </cacheHierarchy>
    <cacheHierarchy uniqueName="[Measures].[Count of Order_ID 3]" caption="Count of Order_ID 3" measure="1" displayFolder="" measureGroup="customer details" count="0" hidden="1">
      <extLst>
        <ext xmlns:x15="http://schemas.microsoft.com/office/spreadsheetml/2010/11/main" uri="{B97F6D7D-B522-45F9-BDA1-12C45D357490}">
          <x15:cacheHierarchy aggregatedColumn="5"/>
        </ext>
      </extLst>
    </cacheHierarchy>
    <cacheHierarchy uniqueName="[Measures].[Sum of Restaurant_ID]" caption="Sum of Restaurant_ID" measure="1" displayFolder="" measureGroup="city details" count="0" hidden="1">
      <extLst>
        <ext xmlns:x15="http://schemas.microsoft.com/office/spreadsheetml/2010/11/main" uri="{B97F6D7D-B522-45F9-BDA1-12C45D357490}">
          <x15:cacheHierarchy aggregatedColumn="2"/>
        </ext>
      </extLst>
    </cacheHierarchy>
    <cacheHierarchy uniqueName="[Measures].[Sum of Total Time]" caption="Sum of Total Time" measure="1" displayFolder="" measureGroup="order details" count="0" hidden="1">
      <extLst>
        <ext xmlns:x15="http://schemas.microsoft.com/office/spreadsheetml/2010/11/main" uri="{B97F6D7D-B522-45F9-BDA1-12C45D357490}">
          <x15:cacheHierarchy aggregatedColumn="14"/>
        </ext>
      </extLst>
    </cacheHierarchy>
    <cacheHierarchy uniqueName="[Measures].[Average of Total Time]" caption="Average of Total Time" measure="1" displayFolder="" measureGroup="order details" count="0" oneField="1" hidden="1">
      <fieldsUsage count="1">
        <fieldUsage x="1"/>
      </fieldsUsage>
      <extLst>
        <ext xmlns:x15="http://schemas.microsoft.com/office/spreadsheetml/2010/11/main" uri="{B97F6D7D-B522-45F9-BDA1-12C45D357490}">
          <x15:cacheHierarchy aggregatedColumn="14"/>
        </ext>
      </extLst>
    </cacheHierarchy>
    <cacheHierarchy uniqueName="[Measures].[Average of Discount]" caption="Average of Discount" measure="1" displayFolder="" measureGroup="order details" count="0" hidden="1">
      <extLst>
        <ext xmlns:x15="http://schemas.microsoft.com/office/spreadsheetml/2010/11/main" uri="{B97F6D7D-B522-45F9-BDA1-12C45D357490}">
          <x15:cacheHierarchy aggregatedColumn="10"/>
        </ext>
      </extLst>
    </cacheHierarchy>
    <cacheHierarchy uniqueName="[Measures].[Count of City_name]" caption="Count of City_name" measure="1" displayFolder="" measureGroup="City_Mapping" count="0" hidden="1">
      <extLst>
        <ext xmlns:x15="http://schemas.microsoft.com/office/spreadsheetml/2010/11/main" uri="{B97F6D7D-B522-45F9-BDA1-12C45D357490}">
          <x15:cacheHierarchy aggregatedColumn="4"/>
        </ext>
      </extLst>
    </cacheHierarchy>
    <cacheHierarchy uniqueName="[Measures].[Count of Name]" caption="Count of Name" measure="1" displayFolder="" measureGroup="Restaurant_ID mapping" count="0" hidden="1">
      <extLst>
        <ext xmlns:x15="http://schemas.microsoft.com/office/spreadsheetml/2010/11/main" uri="{B97F6D7D-B522-45F9-BDA1-12C45D357490}">
          <x15:cacheHierarchy aggregatedColumn="18"/>
        </ext>
      </extLst>
    </cacheHierarchy>
    <cacheHierarchy uniqueName="[Measures].[Sum of Restaurant_ID 2]" caption="Sum of Restaurant_ID 2"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Restaurant_ID]" caption="Count of Restaurant_ID" measure="1" displayFolder="" measureGroup="Restaurant_ID mapping" count="0" hidden="1">
      <extLst>
        <ext xmlns:x15="http://schemas.microsoft.com/office/spreadsheetml/2010/11/main" uri="{B97F6D7D-B522-45F9-BDA1-12C45D357490}">
          <x15:cacheHierarchy aggregatedColumn="17"/>
        </ext>
      </extLst>
    </cacheHierarchy>
    <cacheHierarchy uniqueName="[Measures].[Count of Date (Month)]" caption="Count of Date (Month)" measure="1" displayFolder="" measureGroup="order details" count="0" hidden="1">
      <extLst>
        <ext xmlns:x15="http://schemas.microsoft.com/office/spreadsheetml/2010/11/main" uri="{B97F6D7D-B522-45F9-BDA1-12C45D357490}">
          <x15:cacheHierarchy aggregatedColumn="16"/>
        </ext>
      </extLst>
    </cacheHierarchy>
  </cacheHierarchies>
  <kpis count="0"/>
  <dimensions count="6">
    <dimension name="city details" uniqueName="[city details]" caption="city details"/>
    <dimension name="City_Mapping" uniqueName="[City_Mapping]" caption="City_Mapping"/>
    <dimension name="customer details" uniqueName="[customer details]" caption="customer details"/>
    <dimension measure="1" name="Measures" uniqueName="[Measures]" caption="Measures"/>
    <dimension name="order details" uniqueName="[order details]" caption="order details"/>
    <dimension name="Restaurant_ID mapping" uniqueName="[Restaurant_ID mapping]" caption="Restaurant_ID mapping"/>
  </dimensions>
  <measureGroups count="5">
    <measureGroup name="city details" caption="city details"/>
    <measureGroup name="City_Mapping" caption="City_Mapping"/>
    <measureGroup name="customer details" caption="customer details"/>
    <measureGroup name="order details" caption="order details"/>
    <measureGroup name="Restaurant_ID mapping" caption="Restaurant_ID mapping"/>
  </measureGroups>
  <maps count="13">
    <map measureGroup="0" dimension="0"/>
    <map measureGroup="0" dimension="1"/>
    <map measureGroup="0" dimension="5"/>
    <map measureGroup="1" dimension="1"/>
    <map measureGroup="2" dimension="0"/>
    <map measureGroup="2" dimension="1"/>
    <map measureGroup="2" dimension="2"/>
    <map measureGroup="2" dimension="5"/>
    <map measureGroup="3" dimension="0"/>
    <map measureGroup="3" dimension="1"/>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A10892C-056A-4E04-B361-3ED0BE1873D3}" name="PivotTable4" cacheId="18" applyNumberFormats="0" applyBorderFormats="0" applyFontFormats="0" applyPatternFormats="0" applyAlignmentFormats="0" applyWidthHeightFormats="1" dataCaption="Values" tag="0daa017d-f28e-4184-99d0-7afd6dccdc63" updatedVersion="8" minRefreshableVersion="3" useAutoFormatting="1" subtotalHiddenItems="1" itemPrintTitles="1" createdVersion="5" indent="0" outline="1" outlineData="1" multipleFieldFilters="0" chartFormat="2">
  <location ref="E12:F17" firstHeaderRow="1" firstDataRow="1" firstDataCol="1"/>
  <pivotFields count="4">
    <pivotField axis="axisRow" allDrilled="1" subtotalTop="0" showAll="0" dataSourceSort="1" defaultSubtotal="0" defaultAttributeDrillState="1">
      <items count="12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s>
    </pivotField>
    <pivotField axis="axisRow" allDrilled="1" subtotalTop="0" showAll="0" dataSourceSort="1" defaultSubtotal="0">
      <items count="4">
        <item x="0" e="0"/>
        <item x="1" e="0"/>
        <item x="2" e="0"/>
        <item x="3" e="0"/>
      </items>
    </pivotField>
    <pivotField dataField="1" subtotalTop="0" showAll="0" defaultSubtotal="0"/>
    <pivotField allDrilled="1" subtotalTop="0" showAll="0" dataSourceSort="1" defaultSubtotal="0" defaultAttributeDrillState="1"/>
  </pivotFields>
  <rowFields count="2">
    <field x="1"/>
    <field x="0"/>
  </rowFields>
  <rowItems count="5">
    <i>
      <x/>
    </i>
    <i>
      <x v="1"/>
    </i>
    <i>
      <x v="2"/>
    </i>
    <i>
      <x v="3"/>
    </i>
    <i t="grand">
      <x/>
    </i>
  </rowItems>
  <colItems count="1">
    <i/>
  </colItems>
  <dataFields count="1">
    <dataField name="Count of Order_ID" fld="2" subtotal="count" baseField="0" baseItem="0" numFmtId="164"/>
  </dataFields>
  <formats count="2">
    <format dxfId="15">
      <pivotArea outline="0" collapsedLevelsAreSubtotals="1" fieldPosition="0"/>
    </format>
    <format dxfId="14">
      <pivotArea dataOnly="0" labelOnly="1" outline="0" axis="axisValues" fieldPosition="0"/>
    </format>
  </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6"/>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Restaurant_ID mapping]"/>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66E37CE-4672-4CD9-9F7C-C2DD2790B4A2}" name="PivotTable9" cacheId="7" applyNumberFormats="0" applyBorderFormats="0" applyFontFormats="0" applyPatternFormats="0" applyAlignmentFormats="0" applyWidthHeightFormats="1" dataCaption="Values" tag="626ef519-4a88-4ce3-82fb-0db0ea284fcf" updatedVersion="8" minRefreshableVersion="3" useAutoFormatting="1" itemPrintTitles="1" createdVersion="5" indent="0" outline="1" outlineData="1" multipleFieldFilters="0" chartFormat="5">
  <location ref="E4:F9"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Count of Order_ID" fld="1" subtotal="count" baseField="0" baseItem="0" numFmtId="164"/>
  </dataFields>
  <formats count="1">
    <format dxfId="9">
      <pivotArea outline="0" collapsedLevelsAreSubtotals="1" fieldPosition="0"/>
    </format>
  </formats>
  <chartFormats count="5">
    <chartFormat chart="4" format="1" series="1">
      <pivotArea type="data" outline="0" fieldPosition="0">
        <references count="1">
          <reference field="4294967294" count="1" selected="0">
            <x v="0"/>
          </reference>
        </references>
      </pivotArea>
    </chartFormat>
    <chartFormat chart="4" format="2">
      <pivotArea type="data" outline="0" fieldPosition="0">
        <references count="2">
          <reference field="4294967294" count="1" selected="0">
            <x v="0"/>
          </reference>
          <reference field="0" count="1" selected="0">
            <x v="0"/>
          </reference>
        </references>
      </pivotArea>
    </chartFormat>
    <chartFormat chart="4" format="3">
      <pivotArea type="data" outline="0" fieldPosition="0">
        <references count="2">
          <reference field="4294967294" count="1" selected="0">
            <x v="0"/>
          </reference>
          <reference field="0" count="1" selected="0">
            <x v="1"/>
          </reference>
        </references>
      </pivotArea>
    </chartFormat>
    <chartFormat chart="4" format="4">
      <pivotArea type="data" outline="0" fieldPosition="0">
        <references count="2">
          <reference field="4294967294" count="1" selected="0">
            <x v="0"/>
          </reference>
          <reference field="0" count="1" selected="0">
            <x v="2"/>
          </reference>
        </references>
      </pivotArea>
    </chartFormat>
    <chartFormat chart="4" format="5">
      <pivotArea type="data" outline="0" fieldPosition="0">
        <references count="2">
          <reference field="4294967294" count="1" selected="0">
            <x v="0"/>
          </reference>
          <reference field="0" count="1" selected="0">
            <x v="3"/>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EC6A758-8E5C-4D38-B5AA-6B5C8ECB8FB6}" name="PivotTable8" cacheId="6" applyNumberFormats="0" applyBorderFormats="0" applyFontFormats="0" applyPatternFormats="0" applyAlignmentFormats="0" applyWidthHeightFormats="1" dataCaption="Values" tag="8c5242db-1902-4670-84b8-0c34041af0b5" updatedVersion="8" minRefreshableVersion="3" useAutoFormatting="1" subtotalHiddenItems="1" itemPrintTitles="1" createdVersion="5" indent="0" outline="1" outlineData="1" multipleFieldFilters="0" chartFormat="4">
  <location ref="A4:B9"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Sum of Revenue" fld="0" baseField="0" baseItem="0" numFmtId="165"/>
  </dataFields>
  <formats count="1">
    <format dxfId="10">
      <pivotArea outline="0" collapsedLevelsAreSubtotals="1" fieldPosition="0"/>
    </format>
  </formats>
  <chartFormats count="5">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1" count="1" selected="0">
            <x v="0"/>
          </reference>
        </references>
      </pivotArea>
    </chartFormat>
    <chartFormat chart="3" format="3">
      <pivotArea type="data" outline="0" fieldPosition="0">
        <references count="2">
          <reference field="4294967294" count="1" selected="0">
            <x v="0"/>
          </reference>
          <reference field="1" count="1" selected="0">
            <x v="2"/>
          </reference>
        </references>
      </pivotArea>
    </chartFormat>
    <chartFormat chart="3" format="4">
      <pivotArea type="data" outline="0" fieldPosition="0">
        <references count="2">
          <reference field="4294967294" count="1" selected="0">
            <x v="0"/>
          </reference>
          <reference field="1" count="1" selected="0">
            <x v="1"/>
          </reference>
        </references>
      </pivotArea>
    </chartFormat>
    <chartFormat chart="3" format="5">
      <pivotArea type="data" outline="0" fieldPosition="0">
        <references count="2">
          <reference field="4294967294" count="1" selected="0">
            <x v="0"/>
          </reference>
          <reference field="1" count="1" selected="0">
            <x v="3"/>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FD0E07D-81E5-4BED-AAF4-AFB47F0730F9}" name="PivotTable12" cacheId="9" applyNumberFormats="0" applyBorderFormats="0" applyFontFormats="0" applyPatternFormats="0" applyAlignmentFormats="0" applyWidthHeightFormats="1" dataCaption="Values" tag="f5b23ac2-b4cd-447e-a8d0-acbf2c79ac45" updatedVersion="8" minRefreshableVersion="3" useAutoFormatting="1" subtotalHiddenItems="1" itemPrintTitles="1" createdVersion="5" indent="0" outline="1" outlineData="1" multipleFieldFilters="0" chartFormat="9">
  <location ref="E13:F18" firstHeaderRow="1" firstDataRow="1" firstDataCol="1"/>
  <pivotFields count="2">
    <pivotField axis="axisRow" allDrilled="1" subtotalTop="0" showAll="0"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numFmtId="166"/>
  </dataFields>
  <formats count="1">
    <format dxfId="11">
      <pivotArea outline="0" collapsedLevelsAreSubtotals="1" fieldPosition="0"/>
    </format>
  </formats>
  <chartFormats count="5">
    <chartFormat chart="8" format="2" series="1">
      <pivotArea type="data" outline="0" fieldPosition="0">
        <references count="1">
          <reference field="4294967294" count="1" selected="0">
            <x v="0"/>
          </reference>
        </references>
      </pivotArea>
    </chartFormat>
    <chartFormat chart="8" format="3">
      <pivotArea type="data" outline="0" fieldPosition="0">
        <references count="2">
          <reference field="4294967294" count="1" selected="0">
            <x v="0"/>
          </reference>
          <reference field="0" count="1" selected="0">
            <x v="3"/>
          </reference>
        </references>
      </pivotArea>
    </chartFormat>
    <chartFormat chart="8" format="4">
      <pivotArea type="data" outline="0" fieldPosition="0">
        <references count="2">
          <reference field="4294967294" count="1" selected="0">
            <x v="0"/>
          </reference>
          <reference field="0" count="1" selected="0">
            <x v="2"/>
          </reference>
        </references>
      </pivotArea>
    </chartFormat>
    <chartFormat chart="8" format="5">
      <pivotArea type="data" outline="0" fieldPosition="0">
        <references count="2">
          <reference field="4294967294" count="1" selected="0">
            <x v="0"/>
          </reference>
          <reference field="0" count="1" selected="0">
            <x v="1"/>
          </reference>
        </references>
      </pivotArea>
    </chartFormat>
    <chartFormat chart="8" format="6">
      <pivotArea type="data" outline="0" fieldPosition="0">
        <references count="2">
          <reference field="4294967294" count="1" selected="0">
            <x v="0"/>
          </reference>
          <reference field="0" count="1" selected="0">
            <x v="0"/>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742814F-F8A1-452D-A98F-89EAC95B71C6}" name="PivotTable11" cacheId="11" applyNumberFormats="0" applyBorderFormats="0" applyFontFormats="0" applyPatternFormats="0" applyAlignmentFormats="0" applyWidthHeightFormats="1" dataCaption="Values" tag="8836ba0f-72bd-417a-9c6d-231299783c03" updatedVersion="8" minRefreshableVersion="3" useAutoFormatting="1" subtotalHiddenItems="1" itemPrintTitles="1" createdVersion="5" indent="0" outline="1" outlineData="1" multipleFieldFilters="0" chartFormat="8">
  <location ref="A13:B18" firstHeaderRow="1" firstDataRow="1" firstDataCol="1"/>
  <pivotFields count="2">
    <pivotField axis="axisRow" allDrilled="1" subtotalTop="0" showAll="0"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showDataAs="percentOfTotal" baseField="0" baseItem="0" numFmtId="168"/>
  </dataFields>
  <formats count="2">
    <format dxfId="13">
      <pivotArea outline="0" fieldPosition="0">
        <references count="1">
          <reference field="4294967294" count="1">
            <x v="0"/>
          </reference>
        </references>
      </pivotArea>
    </format>
    <format dxfId="12">
      <pivotArea outline="0" collapsedLevelsAreSubtotals="1" fieldPosition="0"/>
    </format>
  </formats>
  <chartFormats count="5">
    <chartFormat chart="7" format="3" series="1">
      <pivotArea type="data" outline="0" fieldPosition="0">
        <references count="1">
          <reference field="4294967294" count="1" selected="0">
            <x v="0"/>
          </reference>
        </references>
      </pivotArea>
    </chartFormat>
    <chartFormat chart="7" format="4">
      <pivotArea type="data" outline="0" fieldPosition="0">
        <references count="2">
          <reference field="4294967294" count="1" selected="0">
            <x v="0"/>
          </reference>
          <reference field="0" count="1" selected="0">
            <x v="3"/>
          </reference>
        </references>
      </pivotArea>
    </chartFormat>
    <chartFormat chart="7" format="5">
      <pivotArea type="data" outline="0" fieldPosition="0">
        <references count="2">
          <reference field="4294967294" count="1" selected="0">
            <x v="0"/>
          </reference>
          <reference field="0" count="1" selected="0">
            <x v="2"/>
          </reference>
        </references>
      </pivotArea>
    </chartFormat>
    <chartFormat chart="7" format="6">
      <pivotArea type="data" outline="0" fieldPosition="0">
        <references count="2">
          <reference field="4294967294" count="1" selected="0">
            <x v="0"/>
          </reference>
          <reference field="0" count="1" selected="0">
            <x v="1"/>
          </reference>
        </references>
      </pivotArea>
    </chartFormat>
    <chartFormat chart="7" format="7">
      <pivotArea type="data" outline="0" fieldPosition="0">
        <references count="2">
          <reference field="4294967294" count="1" selected="0">
            <x v="0"/>
          </reference>
          <reference field="0" count="1" selected="0">
            <x v="0"/>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iscou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1DB5731-5860-4167-8537-1FC5DE6F50F9}" name="PivotTable17" cacheId="4" applyNumberFormats="0" applyBorderFormats="0" applyFontFormats="0" applyPatternFormats="0" applyAlignmentFormats="0" applyWidthHeightFormats="1" dataCaption="Values" tag="95601878-b967-4778-94c5-022ed80e94d9" updatedVersion="8" minRefreshableVersion="3" useAutoFormatting="1" subtotalHiddenItems="1" itemPrintTitles="1" createdVersion="5" indent="0" outline="1" outlineData="1" multipleFieldFilters="0" chartFormat="7">
  <location ref="E19:F30" firstHeaderRow="1" firstDataRow="1" firstDataCol="1"/>
  <pivotFields count="2">
    <pivotField name="Restaurant Name"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fld="1" subtotal="count" baseField="0" baseItem="0" numFmtId="2"/>
  </dataFields>
  <formats count="2">
    <format dxfId="1">
      <pivotArea outline="0" collapsedLevelsAreSubtotals="1" fieldPosition="0"/>
    </format>
    <format dxfId="0">
      <pivotArea collapsedLevelsAreSubtotals="1" fieldPosition="0">
        <references count="1">
          <reference field="0" count="0"/>
        </references>
      </pivotArea>
    </format>
  </formats>
  <chartFormats count="1">
    <chartFormat chart="6"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caption="Restaurant Nam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Restaurant_ID 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CD19DE9-638D-4CA1-B542-CF77AECB3C9B}" name="PivotTable16" cacheId="3" applyNumberFormats="0" applyBorderFormats="0" applyFontFormats="0" applyPatternFormats="0" applyAlignmentFormats="0" applyWidthHeightFormats="1" dataCaption="Values" tag="f36a1a75-312d-4713-89dc-40b429fadb59" updatedVersion="8" minRefreshableVersion="3" useAutoFormatting="1" subtotalHiddenItems="1" itemPrintTitles="1" createdVersion="5" indent="0" outline="1" outlineData="1" multipleFieldFilters="0" chartFormat="7">
  <location ref="A19:B30" firstHeaderRow="1" firstDataRow="1" firstDataCol="1"/>
  <pivotFields count="2">
    <pivotField name="Restaurant Name"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fld="1" subtotal="count" showDataAs="percentOfTotal" baseField="0" baseItem="0" numFmtId="10"/>
  </dataFields>
  <chartFormats count="1">
    <chartFormat chart="6" format="3"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caption="Restaurant Nam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Restaurant_ID 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D932DCB-6769-4D64-968D-5C1D6F6B6397}" name="PivotTable15" cacheId="2" applyNumberFormats="0" applyBorderFormats="0" applyFontFormats="0" applyPatternFormats="0" applyAlignmentFormats="0" applyWidthHeightFormats="1" dataCaption="Values" tag="fa845471-ce55-425f-abbc-3569331664e9" updatedVersion="8" minRefreshableVersion="3" useAutoFormatting="1" subtotalHiddenItems="1" itemPrintTitles="1" createdVersion="5" indent="0" outline="1" outlineData="1" multipleFieldFilters="0" chartFormat="7">
  <location ref="I4:J15" firstHeaderRow="1" firstDataRow="1" firstDataCol="1"/>
  <pivotFields count="2">
    <pivotField name="Restaurant Name"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Average of Total Time" fld="1" subtotal="average" baseField="0" baseItem="0" numFmtId="2"/>
  </dataFields>
  <formats count="1">
    <format dxfId="2">
      <pivotArea outline="0" collapsedLevelsAreSubtotals="1" fieldPosition="0"/>
    </format>
  </formats>
  <chartFormats count="1">
    <chartFormat chart="6" format="5"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caption="Restaurant Nam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otal 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Restaurant_ID 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EC0CD32D-83C8-4732-9B12-27ACCDF1787E}" name="PivotTable18" cacheId="5" applyNumberFormats="0" applyBorderFormats="0" applyFontFormats="0" applyPatternFormats="0" applyAlignmentFormats="0" applyWidthHeightFormats="1" dataCaption="Values" tag="95601878-b967-4778-94c5-022ed80e94d9" updatedVersion="8" minRefreshableVersion="3" useAutoFormatting="1" subtotalHiddenItems="1" itemPrintTitles="1" createdVersion="5" indent="0" outline="1" outlineData="1" multipleFieldFilters="0" chartFormat="11">
  <location ref="I19:J30" firstHeaderRow="1" firstDataRow="1" firstDataCol="1"/>
  <pivotFields count="2">
    <pivotField name="Restaurant Name"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fld="1" subtotal="count" baseField="0" baseItem="0" numFmtId="2"/>
  </dataFields>
  <formats count="2">
    <format dxfId="4">
      <pivotArea collapsedLevelsAreSubtotals="1" fieldPosition="0">
        <references count="1">
          <reference field="0" count="0"/>
        </references>
      </pivotArea>
    </format>
    <format dxfId="3">
      <pivotArea outline="0" collapsedLevelsAreSubtotals="1" fieldPosition="0"/>
    </format>
  </formats>
  <chartFormats count="1">
    <chartFormat chart="10"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caption="Restaurant Nam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Restaurant_ID 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BE4A9EFC-0C20-4F2E-A7DD-E74E0AE2F95C}" name="PivotTable14" cacheId="1" applyNumberFormats="0" applyBorderFormats="0" applyFontFormats="0" applyPatternFormats="0" applyAlignmentFormats="0" applyWidthHeightFormats="1" dataCaption="Values" tag="173d90a9-394f-48a9-b4c1-2281fdf1ce46" updatedVersion="8" minRefreshableVersion="3" useAutoFormatting="1" subtotalHiddenItems="1" itemPrintTitles="1" createdVersion="5" indent="0" outline="1" outlineData="1" multipleFieldFilters="0" chartFormat="6">
  <location ref="E4:F15" firstHeaderRow="1" firstDataRow="1" firstDataCol="1"/>
  <pivotFields count="2">
    <pivotField name="Restaurant Name"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Count of Order_ID" fld="1" subtotal="count" baseField="0" baseItem="0" numFmtId="164"/>
  </dataFields>
  <formats count="1">
    <format dxfId="5">
      <pivotArea outline="0" collapsedLevelsAreSubtotals="1" fieldPosition="0"/>
    </format>
  </formats>
  <chartFormats count="1">
    <chartFormat chart="5"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caption="Restaurant Nam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Restaurant_ID 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DD32D30E-4CFD-4E4F-9027-31C416D026A5}" name="PivotTable13" cacheId="0" applyNumberFormats="0" applyBorderFormats="0" applyFontFormats="0" applyPatternFormats="0" applyAlignmentFormats="0" applyWidthHeightFormats="1" dataCaption="Values" tag="91eba5c7-fa3c-45b5-96fd-6e32a97f9dd6" updatedVersion="8" minRefreshableVersion="3" useAutoFormatting="1" subtotalHiddenItems="1" itemPrintTitles="1" createdVersion="5" indent="0" outline="1" outlineData="1" multipleFieldFilters="0" chartFormat="5">
  <location ref="A4:B15" firstHeaderRow="1" firstDataRow="1" firstDataCol="1"/>
  <pivotFields count="2">
    <pivotField dataField="1" subtotalTop="0" showAll="0" defaultSubtotal="0"/>
    <pivotField name="Restaurant Name" axis="axisRow" allDrilled="1" subtotalTop="0" showAll="0"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name="Sum of Revenue" fld="0" baseField="0" baseItem="0" numFmtId="165"/>
  </dataFields>
  <formats count="1">
    <format dxfId="6">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caption="Restaurant Nam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Restaurant_ID 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F3EBE3D-44F6-4D7E-B325-7EA65AA7F437}" name="PivotTable2" cacheId="14" applyNumberFormats="0" applyBorderFormats="0" applyFontFormats="0" applyPatternFormats="0" applyAlignmentFormats="0" applyWidthHeightFormats="1" dataCaption="Values" tag="7ca6d1f5-eb99-4478-b582-08e94e2a2098" updatedVersion="8" minRefreshableVersion="3" useAutoFormatting="1" subtotalHiddenItems="1" itemPrintTitles="1" createdVersion="5" indent="0" outline="1" outlineData="1" multipleFieldFilters="0" chartFormat="3">
  <location ref="E4:G9" firstHeaderRow="0" firstDataRow="1" firstDataCol="1"/>
  <pivotFields count="4">
    <pivotField dataField="1" subtotalTop="0" showAll="0" defaultSubtotal="0"/>
    <pivotField axis="axisRow" allDrilled="1" subtotalTop="0" showAll="0" dataSourceSort="1" defaultSubtotal="0">
      <items count="4">
        <item x="0" e="0"/>
        <item x="1" e="0"/>
        <item x="2" e="0"/>
        <item x="3" e="0"/>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t="grand">
      <x/>
    </i>
  </rowItems>
  <colFields count="1">
    <field x="-2"/>
  </colFields>
  <colItems count="2">
    <i>
      <x/>
    </i>
    <i i="1">
      <x v="1"/>
    </i>
  </colItems>
  <dataFields count="2">
    <dataField fld="0" subtotal="count" baseField="0" baseItem="0" numFmtId="2"/>
    <dataField fld="2" subtotal="count" showDataAs="percentOfTotal" baseField="0" baseItem="0" numFmtId="10"/>
  </dataFields>
  <chartFormats count="6">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pivotArea type="data" outline="0" fieldPosition="0">
        <references count="2">
          <reference field="4294967294" count="1" selected="0">
            <x v="1"/>
          </reference>
          <reference field="1" count="1" selected="0">
            <x v="0"/>
          </reference>
        </references>
      </pivotArea>
    </chartFormat>
    <chartFormat chart="2" format="6">
      <pivotArea type="data" outline="0" fieldPosition="0">
        <references count="2">
          <reference field="4294967294" count="1" selected="0">
            <x v="1"/>
          </reference>
          <reference field="1" count="1" selected="0">
            <x v="1"/>
          </reference>
        </references>
      </pivotArea>
    </chartFormat>
    <chartFormat chart="2" format="7">
      <pivotArea type="data" outline="0" fieldPosition="0">
        <references count="2">
          <reference field="4294967294" count="1" selected="0">
            <x v="1"/>
          </reference>
          <reference field="1" count="1" selected="0">
            <x v="2"/>
          </reference>
        </references>
      </pivotArea>
    </chartFormat>
    <chartFormat chart="2" format="8">
      <pivotArea type="data" outline="0" fieldPosition="0">
        <references count="2">
          <reference field="4294967294" count="1" selected="0">
            <x v="1"/>
          </reference>
          <reference field="1" count="1" selected="0">
            <x v="3"/>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Restaurant_ID mapping]"/>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A67777A-AF1B-4F6E-87E0-0C897436E857}" name="PivotTable6" cacheId="16" applyNumberFormats="0" applyBorderFormats="0" applyFontFormats="0" applyPatternFormats="0" applyAlignmentFormats="0" applyWidthHeightFormats="1" dataCaption="Values" tag="1e35ad4d-eaa6-4bfc-9876-d28d8c4bcecb" updatedVersion="8" minRefreshableVersion="3" useAutoFormatting="1" subtotalHiddenItems="1" itemPrintTitles="1" createdVersion="5" indent="0" outline="1" outlineData="1" multipleFieldFilters="0" chartFormat="4">
  <location ref="E20:F25"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Count of Order_ID" fld="0" subtotal="count" baseField="0" baseItem="0" numFmtId="164"/>
  </dataFields>
  <formats count="1">
    <format dxfId="16">
      <pivotArea outline="0" collapsedLevelsAreSubtotals="1" fieldPosition="0"/>
    </format>
  </formats>
  <chartFormats count="5">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1" count="1" selected="0">
            <x v="1"/>
          </reference>
        </references>
      </pivotArea>
    </chartFormat>
    <chartFormat chart="3" format="3">
      <pivotArea type="data" outline="0" fieldPosition="0">
        <references count="2">
          <reference field="4294967294" count="1" selected="0">
            <x v="0"/>
          </reference>
          <reference field="1" count="1" selected="0">
            <x v="0"/>
          </reference>
        </references>
      </pivotArea>
    </chartFormat>
    <chartFormat chart="3" format="4">
      <pivotArea type="data" outline="0" fieldPosition="0">
        <references count="2">
          <reference field="4294967294" count="1" selected="0">
            <x v="0"/>
          </reference>
          <reference field="1" count="1" selected="0">
            <x v="2"/>
          </reference>
        </references>
      </pivotArea>
    </chartFormat>
    <chartFormat chart="3" format="5">
      <pivotArea type="data" outline="0" fieldPosition="0">
        <references count="2">
          <reference field="4294967294" count="1" selected="0">
            <x v="0"/>
          </reference>
          <reference field="1" count="1" selected="0">
            <x v="3"/>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order details]"/>
        <x15:activeTabTopLevelEntity name="[customer details]"/>
        <x15:activeTabTopLevelEntity name="[city details]"/>
        <x15:activeTabTopLevelEntity name="[City_Mapping]"/>
        <x15:activeTabTopLevelEntity name="[Restaurant_ID 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570E1FD-8C91-4250-9B87-5D2329756509}" name="PivotTable7" cacheId="15" applyNumberFormats="0" applyBorderFormats="0" applyFontFormats="0" applyPatternFormats="0" applyAlignmentFormats="0" applyWidthHeightFormats="1" dataCaption="Values" tag="b7658396-a44e-4d04-b9c4-5bebcb16ac40" updatedVersion="8" minRefreshableVersion="3" useAutoFormatting="1" subtotalHiddenItems="1" itemPrintTitles="1" createdVersion="5" indent="0" outline="1" outlineData="1" multipleFieldFilters="0" chartFormat="14">
  <location ref="I4:J128" firstHeaderRow="1" firstDataRow="1" firstDataCol="1"/>
  <pivotFields count="3">
    <pivotField axis="axisRow" allDrilled="1" subtotalTop="0" showAll="0" dataSourceSort="1" defaultSubtotal="0" defaultAttributeDrillState="1">
      <items count="12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s>
    </pivotField>
    <pivotField dataField="1" subtotalTop="0" showAll="0" defaultSubtotal="0"/>
    <pivotField allDrilled="1" subtotalTop="0" showAll="0" dataSourceSort="1" defaultSubtotal="0" defaultAttributeDrillState="1"/>
  </pivotFields>
  <rowFields count="1">
    <field x="0"/>
  </rowFields>
  <rowItems count="12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t="grand">
      <x/>
    </i>
  </rowItems>
  <colItems count="1">
    <i/>
  </colItems>
  <dataFields count="1">
    <dataField fld="1" subtotal="count" baseField="0" baseItem="0" numFmtId="2"/>
  </dataFields>
  <chartFormats count="1">
    <chartFormat chart="13" format="3"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ustomer details]"/>
        <x15:activeTabTopLevelEntity name="[city details]"/>
        <x15:activeTabTopLevelEntity name="[City_Mapping]"/>
        <x15:activeTabTopLevelEntity name="[Restaurant_ID 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EC73D21-A72F-4FD6-A018-95EDE3DDD555}" name="PivotTable5" cacheId="12" applyNumberFormats="0" applyBorderFormats="0" applyFontFormats="0" applyPatternFormats="0" applyAlignmentFormats="0" applyWidthHeightFormats="1" dataCaption="Values" tag="5ffd3f2f-0241-4ae6-8153-84f3d16340a0" updatedVersion="8" minRefreshableVersion="3" useAutoFormatting="1" subtotalHiddenItems="1" itemPrintTitles="1" createdVersion="5" indent="0" outline="1" outlineData="1" multipleFieldFilters="0" chartFormat="4">
  <location ref="A20:B31" firstHeaderRow="1" firstDataRow="1" firstDataCol="1"/>
  <pivotFields count="2">
    <pivotField dataField="1" subtotalTop="0" showAll="0" defaultSubtotal="0"/>
    <pivotField name="Restaurant Name" axis="axisRow" allDrilled="1" subtotalTop="0" showAll="0"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name="Count of Order" fld="0" subtotal="count" baseField="1" baseItem="0" numFmtId="164"/>
  </dataFields>
  <formats count="1">
    <format dxfId="17">
      <pivotArea outline="0" collapsedLevelsAreSubtotals="1" fieldPosition="0"/>
    </format>
  </formats>
  <chartFormats count="11">
    <chartFormat chart="3" format="11" series="1">
      <pivotArea type="data" outline="0" fieldPosition="0">
        <references count="1">
          <reference field="4294967294" count="1" selected="0">
            <x v="0"/>
          </reference>
        </references>
      </pivotArea>
    </chartFormat>
    <chartFormat chart="3" format="12">
      <pivotArea type="data" outline="0" fieldPosition="0">
        <references count="2">
          <reference field="4294967294" count="1" selected="0">
            <x v="0"/>
          </reference>
          <reference field="1" count="1" selected="0">
            <x v="0"/>
          </reference>
        </references>
      </pivotArea>
    </chartFormat>
    <chartFormat chart="3" format="13">
      <pivotArea type="data" outline="0" fieldPosition="0">
        <references count="2">
          <reference field="4294967294" count="1" selected="0">
            <x v="0"/>
          </reference>
          <reference field="1" count="1" selected="0">
            <x v="1"/>
          </reference>
        </references>
      </pivotArea>
    </chartFormat>
    <chartFormat chart="3" format="14">
      <pivotArea type="data" outline="0" fieldPosition="0">
        <references count="2">
          <reference field="4294967294" count="1" selected="0">
            <x v="0"/>
          </reference>
          <reference field="1" count="1" selected="0">
            <x v="2"/>
          </reference>
        </references>
      </pivotArea>
    </chartFormat>
    <chartFormat chart="3" format="15">
      <pivotArea type="data" outline="0" fieldPosition="0">
        <references count="2">
          <reference field="4294967294" count="1" selected="0">
            <x v="0"/>
          </reference>
          <reference field="1" count="1" selected="0">
            <x v="3"/>
          </reference>
        </references>
      </pivotArea>
    </chartFormat>
    <chartFormat chart="3" format="16">
      <pivotArea type="data" outline="0" fieldPosition="0">
        <references count="2">
          <reference field="4294967294" count="1" selected="0">
            <x v="0"/>
          </reference>
          <reference field="1" count="1" selected="0">
            <x v="4"/>
          </reference>
        </references>
      </pivotArea>
    </chartFormat>
    <chartFormat chart="3" format="17">
      <pivotArea type="data" outline="0" fieldPosition="0">
        <references count="2">
          <reference field="4294967294" count="1" selected="0">
            <x v="0"/>
          </reference>
          <reference field="1" count="1" selected="0">
            <x v="5"/>
          </reference>
        </references>
      </pivotArea>
    </chartFormat>
    <chartFormat chart="3" format="18">
      <pivotArea type="data" outline="0" fieldPosition="0">
        <references count="2">
          <reference field="4294967294" count="1" selected="0">
            <x v="0"/>
          </reference>
          <reference field="1" count="1" selected="0">
            <x v="6"/>
          </reference>
        </references>
      </pivotArea>
    </chartFormat>
    <chartFormat chart="3" format="19">
      <pivotArea type="data" outline="0" fieldPosition="0">
        <references count="2">
          <reference field="4294967294" count="1" selected="0">
            <x v="0"/>
          </reference>
          <reference field="1" count="1" selected="0">
            <x v="7"/>
          </reference>
        </references>
      </pivotArea>
    </chartFormat>
    <chartFormat chart="3" format="20">
      <pivotArea type="data" outline="0" fieldPosition="0">
        <references count="2">
          <reference field="4294967294" count="1" selected="0">
            <x v="0"/>
          </reference>
          <reference field="1" count="1" selected="0">
            <x v="8"/>
          </reference>
        </references>
      </pivotArea>
    </chartFormat>
    <chartFormat chart="3" format="21">
      <pivotArea type="data" outline="0" fieldPosition="0">
        <references count="2">
          <reference field="4294967294" count="1" selected="0">
            <x v="0"/>
          </reference>
          <reference field="1" count="1" selected="0">
            <x v="9"/>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caption="Restaurant Nam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Ord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order details]"/>
        <x15:activeTabTopLevelEntity name="[city details]"/>
        <x15:activeTabTopLevelEntity name="[Restaurant_ID mapping]"/>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B16F6C9-29D4-4F2F-8800-F9ADF85A1817}" name="PivotTable3" cacheId="17" applyNumberFormats="0" applyBorderFormats="0" applyFontFormats="0" applyPatternFormats="0" applyAlignmentFormats="0" applyWidthHeightFormats="1" dataCaption="Values" tag="9fb30923-edf4-4191-acea-f14683e55168" updatedVersion="8" minRefreshableVersion="3" useAutoFormatting="1" subtotalHiddenItems="1" itemPrintTitles="1" createdVersion="5" indent="0" outline="1" outlineData="1" multipleFieldFilters="0" chartFormat="2">
  <location ref="A12:B17" firstHeaderRow="1" firstDataRow="1" firstDataCol="1"/>
  <pivotFields count="4">
    <pivotField axis="axisRow" allDrilled="1" subtotalTop="0" showAll="0" dataSourceSort="1" defaultSubtotal="0" defaultAttributeDrillState="1">
      <items count="12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s>
    </pivotField>
    <pivotField axis="axisRow" allDrilled="1" subtotalTop="0" showAll="0" dataSourceSort="1" defaultSubtotal="0">
      <items count="4">
        <item x="0" e="0"/>
        <item x="1" e="0"/>
        <item x="2" e="0"/>
        <item x="3" e="0"/>
      </items>
    </pivotField>
    <pivotField dataField="1" subtotalTop="0" showAll="0" defaultSubtotal="0"/>
    <pivotField allDrilled="1" subtotalTop="0" showAll="0" dataSourceSort="1" defaultSubtotal="0" defaultAttributeDrillState="1"/>
  </pivotFields>
  <rowFields count="2">
    <field x="1"/>
    <field x="0"/>
  </rowFields>
  <rowItems count="5">
    <i>
      <x/>
    </i>
    <i>
      <x v="1"/>
    </i>
    <i>
      <x v="2"/>
    </i>
    <i>
      <x v="3"/>
    </i>
    <i t="grand">
      <x/>
    </i>
  </rowItems>
  <colItems count="1">
    <i/>
  </colItems>
  <dataFields count="1">
    <dataField name="Sum of Revenue" fld="2" baseField="0" baseItem="0" numFmtId="165"/>
  </dataFields>
  <formats count="1">
    <format dxfId="18">
      <pivotArea outline="0" collapsedLevelsAreSubtotals="1" fieldPosition="0"/>
    </format>
  </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6"/>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Restaurant_ID mapping]"/>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D2C0867-A303-4C52-9819-7AC6AE20598D}" name="PivotTable1" cacheId="13" applyNumberFormats="0" applyBorderFormats="0" applyFontFormats="0" applyPatternFormats="0" applyAlignmentFormats="0" applyWidthHeightFormats="1" dataCaption="Values" tag="308c6f6b-406d-469c-bfaa-aa018a8e293e" updatedVersion="8" minRefreshableVersion="3" useAutoFormatting="1" subtotalHiddenItems="1" itemPrintTitles="1" createdVersion="5" indent="0" outline="1" outlineData="1" multipleFieldFilters="0" chartFormat="2">
  <location ref="A4:C9" firstHeaderRow="0" firstDataRow="1" firstDataCol="1"/>
  <pivotFields count="5">
    <pivotField dataField="1" subtotalTop="0" showAll="0" defaultSubtotal="0"/>
    <pivotField dataField="1" subtotalTop="0" showAll="0" defaultSubtotal="0"/>
    <pivotField axis="axisRow" allDrilled="1" subtotalTop="0" showAll="0" dataSourceSort="1" defaultSubtotal="0" defaultAttributeDrillState="1">
      <items count="12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s>
    </pivotField>
    <pivotField axis="axisRow" allDrilled="1" subtotalTop="0" showAll="0" dataSourceSort="1" defaultSubtotal="0">
      <items count="4">
        <item x="0" e="0"/>
        <item x="1" e="0"/>
        <item x="2" e="0"/>
        <item x="3" e="0"/>
      </items>
    </pivotField>
    <pivotField allDrilled="1" subtotalTop="0" showAll="0" dataSourceSort="1" defaultSubtotal="0" defaultAttributeDrillState="1"/>
  </pivotFields>
  <rowFields count="2">
    <field x="3"/>
    <field x="2"/>
  </rowFields>
  <rowItems count="5">
    <i>
      <x/>
    </i>
    <i>
      <x v="1"/>
    </i>
    <i>
      <x v="2"/>
    </i>
    <i>
      <x v="3"/>
    </i>
    <i t="grand">
      <x/>
    </i>
  </rowItems>
  <colFields count="1">
    <field x="-2"/>
  </colFields>
  <colItems count="2">
    <i>
      <x/>
    </i>
    <i i="1">
      <x v="1"/>
    </i>
  </colItems>
  <dataFields count="2">
    <dataField name="Sum of Revenue" fld="0" baseField="0" baseItem="0" numFmtId="165"/>
    <dataField name="Count of Order_ID" fld="1" subtotal="count" baseField="0" baseItem="0" numFmtId="164"/>
  </dataFields>
  <formats count="2">
    <format dxfId="20">
      <pivotArea outline="0" collapsedLevelsAreSubtotals="1" fieldPosition="0">
        <references count="1">
          <reference field="4294967294" count="1" selected="0">
            <x v="1"/>
          </reference>
        </references>
      </pivotArea>
    </format>
    <format dxfId="19">
      <pivotArea outline="0" collapsedLevelsAreSubtotals="1" fieldPosition="0">
        <references count="1">
          <reference field="4294967294" count="1" selected="0">
            <x v="0"/>
          </reference>
        </references>
      </pivotArea>
    </format>
  </formats>
  <chartFormats count="10">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1" format="4">
      <pivotArea type="data" outline="0" fieldPosition="0">
        <references count="2">
          <reference field="4294967294" count="1" selected="0">
            <x v="1"/>
          </reference>
          <reference field="3" count="1" selected="0">
            <x v="3"/>
          </reference>
        </references>
      </pivotArea>
    </chartFormat>
    <chartFormat chart="1" format="5">
      <pivotArea type="data" outline="0" fieldPosition="0">
        <references count="2">
          <reference field="4294967294" count="1" selected="0">
            <x v="1"/>
          </reference>
          <reference field="3" count="1" selected="0">
            <x v="2"/>
          </reference>
        </references>
      </pivotArea>
    </chartFormat>
    <chartFormat chart="1" format="6">
      <pivotArea type="data" outline="0" fieldPosition="0">
        <references count="2">
          <reference field="4294967294" count="1" selected="0">
            <x v="1"/>
          </reference>
          <reference field="3" count="1" selected="0">
            <x v="1"/>
          </reference>
        </references>
      </pivotArea>
    </chartFormat>
    <chartFormat chart="1" format="7">
      <pivotArea type="data" outline="0" fieldPosition="0">
        <references count="2">
          <reference field="4294967294" count="1" selected="0">
            <x v="1"/>
          </reference>
          <reference field="3" count="1" selected="0">
            <x v="0"/>
          </reference>
        </references>
      </pivotArea>
    </chartFormat>
    <chartFormat chart="1" format="8">
      <pivotArea type="data" outline="0" fieldPosition="0">
        <references count="2">
          <reference field="4294967294" count="1" selected="0">
            <x v="0"/>
          </reference>
          <reference field="3" count="1" selected="0">
            <x v="0"/>
          </reference>
        </references>
      </pivotArea>
    </chartFormat>
    <chartFormat chart="1" format="9">
      <pivotArea type="data" outline="0" fieldPosition="0">
        <references count="2">
          <reference field="4294967294" count="1" selected="0">
            <x v="0"/>
          </reference>
          <reference field="3" count="1" selected="0">
            <x v="1"/>
          </reference>
        </references>
      </pivotArea>
    </chartFormat>
    <chartFormat chart="1" format="10">
      <pivotArea type="data" outline="0" fieldPosition="0">
        <references count="2">
          <reference field="4294967294" count="1" selected="0">
            <x v="0"/>
          </reference>
          <reference field="3" count="1" selected="0">
            <x v="2"/>
          </reference>
        </references>
      </pivotArea>
    </chartFormat>
    <chartFormat chart="1" format="11">
      <pivotArea type="data" outline="0" fieldPosition="0">
        <references count="2">
          <reference field="4294967294" count="1" selected="0">
            <x v="0"/>
          </reference>
          <reference field="3" count="1" selected="0">
            <x v="3"/>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6"/>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Restaurant_ID mapping]"/>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E176AD2-495D-47DF-85BB-53C718B15560}" name="PivotTable10" cacheId="8" applyNumberFormats="0" applyBorderFormats="0" applyFontFormats="0" applyPatternFormats="0" applyAlignmentFormats="0" applyWidthHeightFormats="1" dataCaption="Values" tag="3fab06a1-e809-4c52-a963-90a060e25cba" updatedVersion="8" minRefreshableVersion="3" useAutoFormatting="1" subtotalHiddenItems="1" itemPrintTitles="1" createdVersion="5" indent="0" outline="1" outlineData="1" multipleFieldFilters="0" chartFormat="7">
  <location ref="I4:J9"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Average of Total Time" fld="1" subtotal="average" baseField="0" baseItem="1" numFmtId="2"/>
  </dataFields>
  <formats count="1">
    <format dxfId="7">
      <pivotArea outline="0" collapsedLevelsAreSubtotals="1" fieldPosition="0"/>
    </format>
  </formats>
  <chartFormats count="5">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0" count="1" selected="0">
            <x v="3"/>
          </reference>
        </references>
      </pivotArea>
    </chartFormat>
    <chartFormat chart="6" format="8">
      <pivotArea type="data" outline="0" fieldPosition="0">
        <references count="2">
          <reference field="4294967294" count="1" selected="0">
            <x v="0"/>
          </reference>
          <reference field="0" count="1" selected="0">
            <x v="2"/>
          </reference>
        </references>
      </pivotArea>
    </chartFormat>
    <chartFormat chart="6" format="9">
      <pivotArea type="data" outline="0" fieldPosition="0">
        <references count="2">
          <reference field="4294967294" count="1" selected="0">
            <x v="0"/>
          </reference>
          <reference field="0" count="1" selected="0">
            <x v="1"/>
          </reference>
        </references>
      </pivotArea>
    </chartFormat>
    <chartFormat chart="6" format="10">
      <pivotArea type="data" outline="0" fieldPosition="0">
        <references count="2">
          <reference field="4294967294" count="1" selected="0">
            <x v="0"/>
          </reference>
          <reference field="0" count="1" selected="0">
            <x v="0"/>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otal 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EAC603B-4A90-4CFE-8BEF-E5AFEC8C3F7F}" name="PivotTable19" cacheId="10" applyNumberFormats="0" applyBorderFormats="0" applyFontFormats="0" applyPatternFormats="0" applyAlignmentFormats="0" applyWidthHeightFormats="1" dataCaption="Values" tag="f5b23ac2-b4cd-447e-a8d0-acbf2c79ac45" updatedVersion="8" minRefreshableVersion="3" useAutoFormatting="1" subtotalHiddenItems="1" itemPrintTitles="1" createdVersion="5" indent="0" outline="1" outlineData="1" multipleFieldFilters="0" chartFormat="12">
  <location ref="I13:J18" firstHeaderRow="1" firstDataRow="1" firstDataCol="1"/>
  <pivotFields count="2">
    <pivotField axis="axisRow" allDrilled="1" subtotalTop="0" showAll="0" defaultSubtotal="0" defaultAttributeDrillState="1">
      <items count="4">
        <item x="3"/>
        <item x="0"/>
        <item x="1"/>
        <item x="2"/>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numFmtId="2"/>
  </dataFields>
  <formats count="1">
    <format dxfId="8">
      <pivotArea outline="0" collapsedLevelsAreSubtotals="1" fieldPosition="0"/>
    </format>
  </formats>
  <chartFormats count="2">
    <chartFormat chart="9"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city details]"/>
        <x15:activeTabTopLevelEntity name="[City_Mapping]"/>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5840E63C-8FCC-4371-ACF5-286DBB588B35}" sourceName="[Restaurant_ID mapping].[Name]">
  <pivotTables>
    <pivotTable tabId="1" name="PivotTable5"/>
    <pivotTable tabId="1" name="PivotTable1"/>
    <pivotTable tabId="1" name="PivotTable2"/>
    <pivotTable tabId="1" name="PivotTable7"/>
    <pivotTable tabId="1" name="PivotTable6"/>
    <pivotTable tabId="1" name="PivotTable3"/>
    <pivotTable tabId="1" name="PivotTable4"/>
  </pivotTables>
  <data>
    <olap pivotCacheId="1156221447">
      <levels count="2">
        <level uniqueName="[Restaurant_ID mapping].[Name].[(All)]" sourceCaption="(All)" count="0"/>
        <level uniqueName="[Restaurant_ID mapping].[Name].[Name]" sourceCaption="Name" count="10">
          <ranges>
            <range startItem="0">
              <i n="[Restaurant_ID mapping].[Name].&amp;[Annapoorna]" c="Annapoorna"/>
              <i n="[Restaurant_ID mapping].[Name].&amp;[Barbeque Nation]" c="Barbeque Nation"/>
              <i n="[Restaurant_ID mapping].[Name].&amp;[Bikanervala]" c="Bikanervala"/>
              <i n="[Restaurant_ID mapping].[Name].&amp;[Dominos]" c="Dominos"/>
              <i n="[Restaurant_ID mapping].[Name].&amp;[Haldiram]" c="Haldiram"/>
              <i n="[Restaurant_ID mapping].[Name].&amp;[KFC]" c="KFC"/>
              <i n="[Restaurant_ID mapping].[Name].&amp;[McD]" c="McD"/>
              <i n="[Restaurant_ID mapping].[Name].&amp;[Pizza hut]" c="Pizza hut"/>
              <i n="[Restaurant_ID mapping].[Name].&amp;[Starbucks]" c="Starbucks"/>
              <i n="[Restaurant_ID mapping].[Name].&amp;[Subway]" c="Subway"/>
            </range>
          </ranges>
        </level>
      </levels>
      <selections count="1">
        <selection n="[Restaurant_ID mapping].[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_name" xr10:uid="{CCDF8530-B8EF-455C-90F5-CC66BE0D2D99}" sourceName="[City_Mapping].[City_name]">
  <pivotTables>
    <pivotTable tabId="1" name="PivotTable6"/>
    <pivotTable tabId="1" name="PivotTable7"/>
    <pivotTable tabId="1" name="PivotTable1"/>
    <pivotTable tabId="1" name="PivotTable2"/>
    <pivotTable tabId="1" name="PivotTable5"/>
    <pivotTable tabId="1" name="PivotTable3"/>
    <pivotTable tabId="1" name="PivotTable4"/>
  </pivotTables>
  <data>
    <olap pivotCacheId="1156221447">
      <levels count="2">
        <level uniqueName="[City_Mapping].[City_name].[(All)]" sourceCaption="(All)" count="0"/>
        <level uniqueName="[City_Mapping].[City_name].[City_name]" sourceCaption="City_name" count="4">
          <ranges>
            <range startItem="0">
              <i n="[City_Mapping].[City_name].&amp;[Bangalore]" c="Bangalore"/>
              <i n="[City_Mapping].[City_name].&amp;[Chennai]" c="Chennai"/>
              <i n="[City_Mapping].[City_name].&amp;[Delhi]" c="Delhi"/>
              <i n="[City_Mapping].[City_name].&amp;[Mumbai]" c="Mumbai"/>
            </range>
          </ranges>
        </level>
      </levels>
      <selections count="1">
        <selection n="[City_Mapping].[City_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_name1" xr10:uid="{2608D9E1-FD1D-45BA-B576-6E168797009A}" sourceName="[City_Mapping].[City_name]">
  <pivotTables>
    <pivotTable tabId="2" name="PivotTable8"/>
    <pivotTable tabId="2" name="PivotTable9"/>
    <pivotTable tabId="2" name="PivotTable10"/>
    <pivotTable tabId="2" name="PivotTable11"/>
    <pivotTable tabId="2" name="PivotTable12"/>
    <pivotTable tabId="2" name="PivotTable19"/>
  </pivotTables>
  <data>
    <olap pivotCacheId="1955748871">
      <levels count="2">
        <level uniqueName="[City_Mapping].[City_name].[(All)]" sourceCaption="(All)" count="0"/>
        <level uniqueName="[City_Mapping].[City_name].[City_name]" sourceCaption="City_name" count="4">
          <ranges>
            <range startItem="0">
              <i n="[City_Mapping].[City_name].&amp;[Bangalore]" c="Bangalore"/>
              <i n="[City_Mapping].[City_name].&amp;[Chennai]" c="Chennai"/>
              <i n="[City_Mapping].[City_name].&amp;[Delhi]" c="Delhi"/>
              <i n="[City_Mapping].[City_name].&amp;[Mumbai]" c="Mumbai"/>
            </range>
          </ranges>
        </level>
      </levels>
      <selections count="1">
        <selection n="[City_Mapping].[City_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D9829694-599C-4365-BEAE-E6FEAD641E4A}" sourceName="[Restaurant_ID mapping].[Name]">
  <pivotTables>
    <pivotTable tabId="3" name="PivotTable13"/>
    <pivotTable tabId="3" name="PivotTable14"/>
    <pivotTable tabId="3" name="PivotTable15"/>
    <pivotTable tabId="3" name="PivotTable16"/>
    <pivotTable tabId="3" name="PivotTable17"/>
    <pivotTable tabId="3" name="PivotTable18"/>
  </pivotTables>
  <data>
    <olap pivotCacheId="1453091410">
      <levels count="2">
        <level uniqueName="[Restaurant_ID mapping].[Name].[(All)]" sourceCaption="(All)" count="0"/>
        <level uniqueName="[Restaurant_ID mapping].[Name].[Name]" sourceCaption="Name" count="10">
          <ranges>
            <range startItem="0">
              <i n="[Restaurant_ID mapping].[Name].&amp;[Annapoorna]" c="Annapoorna"/>
              <i n="[Restaurant_ID mapping].[Name].&amp;[Barbeque Nation]" c="Barbeque Nation"/>
              <i n="[Restaurant_ID mapping].[Name].&amp;[Bikanervala]" c="Bikanervala"/>
              <i n="[Restaurant_ID mapping].[Name].&amp;[Dominos]" c="Dominos"/>
              <i n="[Restaurant_ID mapping].[Name].&amp;[Haldiram]" c="Haldiram"/>
              <i n="[Restaurant_ID mapping].[Name].&amp;[KFC]" c="KFC"/>
              <i n="[Restaurant_ID mapping].[Name].&amp;[McD]" c="McD"/>
              <i n="[Restaurant_ID mapping].[Name].&amp;[Pizza hut]" c="Pizza hut"/>
              <i n="[Restaurant_ID mapping].[Name].&amp;[Starbucks]" c="Starbucks"/>
              <i n="[Restaurant_ID mapping].[Name].&amp;[Subway]" c="Subway"/>
            </range>
          </ranges>
        </level>
      </levels>
      <selections count="1">
        <selection n="[Restaurant_ID mapping].[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B8E87DCC-DFC5-4C2C-866F-ACC12F308071}" sourceName="[order details].[Date (Month)]">
  <pivotTables>
    <pivotTable tabId="1" name="PivotTable2"/>
    <pivotTable tabId="1" name="PivotTable1"/>
    <pivotTable tabId="1" name="PivotTable3"/>
    <pivotTable tabId="1" name="PivotTable4"/>
    <pivotTable tabId="1" name="PivotTable5"/>
    <pivotTable tabId="1" name="PivotTable6"/>
    <pivotTable tabId="1" name="PivotTable7"/>
  </pivotTables>
  <data>
    <olap pivotCacheId="1156221447">
      <levels count="2">
        <level uniqueName="[order details].[Date (Month)].[(All)]" sourceCaption="(All)" count="0"/>
        <level uniqueName="[order details].[Date (Month)].[Date (Month)]" sourceCaption="Date (Month)" count="4">
          <ranges>
            <range startItem="0">
              <i n="[order details].[Date (Month)].&amp;[May]" c="May"/>
              <i n="[order details].[Date (Month)].&amp;[Jun]" c="Jun"/>
              <i n="[order details].[Date (Month)].&amp;[Jul]" c="Jul"/>
              <i n="[order details].[Date (Month)].&amp;[Aug]" c="Aug"/>
            </range>
          </ranges>
        </level>
      </levels>
      <selections count="1">
        <selection n="[order details].[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staurant Name" xr10:uid="{D39D8D38-19F7-4635-9922-156C6CE92957}" cache="Slicer_Name" caption="Restaurant Name" level="1" rowHeight="241300"/>
  <slicer name="City_name" xr10:uid="{1A41F507-6371-4A38-9ED0-200B2734C072}" cache="Slicer_City_name" caption="City_name" level="1" rowHeight="241300"/>
  <slicer name="Date (Month)" xr10:uid="{31ABB5F5-2722-4588-83D6-1FC4B6702B3D}" cache="Slicer_Date__Month" caption="Date (Month)"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_name 1" xr10:uid="{EBDC502C-438A-4237-B336-EE5F69ECF9C1}" cache="Slicer_City_name1" caption="City_name"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1" xr10:uid="{5CAA6983-374A-4D7B-B4FB-9AF32653EBDC}" cache="Slicer_Name1" caption="Restaurant Name" startItem="2"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ivotTable" Target="../pivotTables/pivotTable13.xml"/><Relationship Id="rId5" Type="http://schemas.openxmlformats.org/officeDocument/2006/relationships/pivotTable" Target="../pivotTables/pivotTable12.xml"/><Relationship Id="rId4" Type="http://schemas.openxmlformats.org/officeDocument/2006/relationships/pivotTable" Target="../pivotTables/pivotTable11.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6.xml"/><Relationship Id="rId2" Type="http://schemas.openxmlformats.org/officeDocument/2006/relationships/pivotTable" Target="../pivotTables/pivotTable15.xml"/><Relationship Id="rId1" Type="http://schemas.openxmlformats.org/officeDocument/2006/relationships/pivotTable" Target="../pivotTables/pivotTable14.xml"/><Relationship Id="rId6" Type="http://schemas.openxmlformats.org/officeDocument/2006/relationships/pivotTable" Target="../pivotTables/pivotTable19.xml"/><Relationship Id="rId5" Type="http://schemas.openxmlformats.org/officeDocument/2006/relationships/pivotTable" Target="../pivotTables/pivotTable18.xml"/><Relationship Id="rId4" Type="http://schemas.openxmlformats.org/officeDocument/2006/relationships/pivotTable" Target="../pivotTables/pivotTable1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326644-3B2E-48D4-904A-D6A86CC8CD72}">
  <dimension ref="A1:Q5"/>
  <sheetViews>
    <sheetView showGridLines="0" zoomScale="90" zoomScaleNormal="90" workbookViewId="0">
      <selection activeCell="N65" sqref="N65"/>
    </sheetView>
  </sheetViews>
  <sheetFormatPr defaultColWidth="0" defaultRowHeight="15" x14ac:dyDescent="0.25"/>
  <cols>
    <col min="1" max="10" width="9.140625" customWidth="1"/>
    <col min="11" max="11" width="23.140625" customWidth="1"/>
    <col min="12" max="12" width="13.5703125" customWidth="1"/>
    <col min="13" max="13" width="12.140625" customWidth="1"/>
    <col min="14" max="14" width="12.42578125" customWidth="1"/>
    <col min="15" max="15" width="11" customWidth="1"/>
    <col min="16" max="16" width="15" customWidth="1"/>
    <col min="17" max="17" width="9.140625" customWidth="1"/>
    <col min="18" max="18" width="9.140625" hidden="1" customWidth="1"/>
    <col min="19" max="16384" width="9.140625" hidden="1"/>
  </cols>
  <sheetData>
    <row r="1" spans="1:16" s="23" customFormat="1" ht="61.5" x14ac:dyDescent="0.25">
      <c r="A1" s="22"/>
      <c r="K1" s="24" t="s">
        <v>27</v>
      </c>
    </row>
    <row r="3" spans="1:16" ht="50.1" customHeight="1" x14ac:dyDescent="0.25">
      <c r="K3" s="29"/>
      <c r="L3" s="30" t="s">
        <v>3</v>
      </c>
      <c r="M3" s="30" t="s">
        <v>33</v>
      </c>
      <c r="N3" s="30" t="s">
        <v>34</v>
      </c>
      <c r="O3" s="30" t="s">
        <v>35</v>
      </c>
      <c r="P3" s="30" t="s">
        <v>36</v>
      </c>
    </row>
    <row r="4" spans="1:16" ht="24.95" customHeight="1" x14ac:dyDescent="0.3">
      <c r="J4" s="10"/>
      <c r="K4" s="11" t="s">
        <v>32</v>
      </c>
      <c r="L4" s="43">
        <f>IFERROR(GETPIVOTDATA("[Measures].[Sum of Revenue]",Calc_overall_sales!$A$12,"[order details].[Date (Month)]","[order details].[Date (Month)].&amp;[May]"),"No Data")</f>
        <v>12118733</v>
      </c>
      <c r="M4" s="43">
        <f>IFERROR(GETPIVOTDATA("[Measures].[Sum of Revenue]",Calc_overall_sales!$A$12,"[order details].[Date (Month)]","[order details].[Date (Month)].&amp;[Jun]"),"No Data")</f>
        <v>10823402</v>
      </c>
      <c r="N4" s="43">
        <f>IFERROR(GETPIVOTDATA("[Measures].[Sum of Revenue]",Calc_overall_sales!$A$12,"[order details].[Date (Month)]","[order details].[Date (Month)].&amp;[Jul]"),"No Data")</f>
        <v>13475136</v>
      </c>
      <c r="O4" s="43">
        <f>IFERROR(GETPIVOTDATA("[Measures].[Sum of Revenue]",Calc_overall_sales!$A$12,"[order details].[Date (Month)]","[order details].[Date (Month)].&amp;[Aug]"),"No Data")</f>
        <v>13606522</v>
      </c>
      <c r="P4" s="43">
        <f>IFERROR(GETPIVOTDATA("[Measures].[Sum of Revenue]",Calc_overall_sales!$A$12),"No Data")</f>
        <v>50023793</v>
      </c>
    </row>
    <row r="5" spans="1:16" ht="24.95" customHeight="1" x14ac:dyDescent="0.3">
      <c r="J5" s="10"/>
      <c r="K5" s="11" t="s">
        <v>31</v>
      </c>
      <c r="L5" s="12">
        <f>IFERROR(GETPIVOTDATA("[Measures].[Count of Order_ID]",Calc_overall_sales!$E$12,"[order details].[Date (Month)]","[order details].[Date (Month)].&amp;[May]"),"No Data")</f>
        <v>18425</v>
      </c>
      <c r="M5" s="12">
        <f>IFERROR(GETPIVOTDATA("[Measures].[Count of Order_ID]",Calc_overall_sales!$E$12,"[order details].[Date (Month)]","[order details].[Date (Month)].&amp;[Jun]"),"No Data")</f>
        <v>16493</v>
      </c>
      <c r="N5" s="12">
        <f>IFERROR(GETPIVOTDATA("[Measures].[Count of Order_ID]",Calc_overall_sales!$E$12,"[order details].[Date (Month)]","[order details].[Date (Month)].&amp;[Jul]"),"No Data")</f>
        <v>25912</v>
      </c>
      <c r="O5" s="12">
        <f>IFERROR(GETPIVOTDATA("[Measures].[Count of Order_ID]",Calc_overall_sales!$E$12,"[order details].[Date (Month)]","[order details].[Date (Month)].&amp;[Aug]"),"No Data")</f>
        <v>26064</v>
      </c>
      <c r="P5" s="12">
        <f>IFERROR(GETPIVOTDATA("[Measures].[Count of Order_ID]",Calc_overall_sales!$E$12),"No Data")</f>
        <v>86894</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1FF761-9549-4ED2-B34F-77314191E5A9}">
  <dimension ref="A1:P25"/>
  <sheetViews>
    <sheetView showGridLines="0" zoomScale="80" zoomScaleNormal="80" workbookViewId="0">
      <selection activeCell="L72" sqref="L72"/>
    </sheetView>
  </sheetViews>
  <sheetFormatPr defaultColWidth="0" defaultRowHeight="15" x14ac:dyDescent="0.25"/>
  <cols>
    <col min="1" max="10" width="9.140625" customWidth="1"/>
    <col min="11" max="11" width="15" customWidth="1"/>
    <col min="12" max="12" width="18.42578125" customWidth="1"/>
    <col min="13" max="13" width="17.7109375" customWidth="1"/>
    <col min="14" max="14" width="20" customWidth="1"/>
    <col min="15" max="15" width="16.42578125" customWidth="1"/>
    <col min="16" max="16" width="18.42578125" customWidth="1"/>
    <col min="17" max="17" width="9.140625" hidden="1" customWidth="1"/>
    <col min="18" max="16384" width="9.140625" hidden="1"/>
  </cols>
  <sheetData>
    <row r="1" spans="1:16" s="23" customFormat="1" ht="61.5" x14ac:dyDescent="0.25">
      <c r="A1" s="22"/>
      <c r="K1" s="24" t="s">
        <v>28</v>
      </c>
    </row>
    <row r="3" spans="1:16" ht="99.95" customHeight="1" x14ac:dyDescent="0.25">
      <c r="K3" t="s">
        <v>77</v>
      </c>
    </row>
    <row r="4" spans="1:16" ht="20.100000000000001" customHeight="1" x14ac:dyDescent="0.25">
      <c r="L4" s="16" t="s">
        <v>45</v>
      </c>
      <c r="M4" s="16" t="s">
        <v>22</v>
      </c>
      <c r="N4" s="16" t="s">
        <v>21</v>
      </c>
      <c r="O4" s="16" t="s">
        <v>24</v>
      </c>
      <c r="P4" s="16" t="s">
        <v>23</v>
      </c>
    </row>
    <row r="5" spans="1:16" ht="20.100000000000001" customHeight="1" x14ac:dyDescent="0.25">
      <c r="L5" s="25" t="s">
        <v>32</v>
      </c>
      <c r="M5" s="26">
        <v>12687076</v>
      </c>
      <c r="N5" s="26">
        <v>12406414</v>
      </c>
      <c r="O5" s="26">
        <v>12460627</v>
      </c>
      <c r="P5" s="26">
        <v>12469676</v>
      </c>
    </row>
    <row r="6" spans="1:16" ht="20.100000000000001" customHeight="1" x14ac:dyDescent="0.25">
      <c r="L6" s="25" t="s">
        <v>47</v>
      </c>
      <c r="M6" s="27">
        <v>3.5050766023026045</v>
      </c>
      <c r="N6" s="27">
        <v>3.5027764945024265</v>
      </c>
      <c r="O6" s="27">
        <v>3.5000000000000169</v>
      </c>
      <c r="P6" s="27">
        <v>3.5088636997119695</v>
      </c>
    </row>
    <row r="7" spans="1:16" ht="20.100000000000001" customHeight="1" x14ac:dyDescent="0.25">
      <c r="L7" s="25" t="s">
        <v>46</v>
      </c>
      <c r="M7" s="28">
        <v>22062</v>
      </c>
      <c r="N7" s="28">
        <v>21646</v>
      </c>
      <c r="O7" s="28">
        <v>21660</v>
      </c>
      <c r="P7" s="28">
        <v>21526</v>
      </c>
    </row>
    <row r="25" spans="11:11" x14ac:dyDescent="0.25">
      <c r="K25" t="s">
        <v>77</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41225F-255B-4E70-899E-9517D925FCA9}">
  <dimension ref="A1:V63"/>
  <sheetViews>
    <sheetView showGridLines="0" zoomScale="80" zoomScaleNormal="80" workbookViewId="0">
      <selection activeCell="P61" sqref="P61"/>
    </sheetView>
  </sheetViews>
  <sheetFormatPr defaultColWidth="0" defaultRowHeight="15" x14ac:dyDescent="0.25"/>
  <cols>
    <col min="1" max="9" width="9.140625" customWidth="1"/>
    <col min="10" max="10" width="16" bestFit="1" customWidth="1"/>
    <col min="11" max="11" width="15.5703125" customWidth="1"/>
    <col min="12" max="12" width="21.85546875" customWidth="1"/>
    <col min="13" max="13" width="15.5703125" customWidth="1"/>
    <col min="14" max="14" width="12.42578125" customWidth="1"/>
    <col min="15" max="15" width="13" customWidth="1"/>
    <col min="16" max="16" width="10.85546875" customWidth="1"/>
    <col min="17" max="17" width="10.140625" customWidth="1"/>
    <col min="18" max="18" width="13.140625" customWidth="1"/>
    <col min="19" max="19" width="13.42578125" customWidth="1"/>
    <col min="20" max="20" width="10" bestFit="1" customWidth="1"/>
    <col min="21" max="22" width="12.5703125" hidden="1" customWidth="1"/>
    <col min="23" max="16384" width="9.140625" hidden="1"/>
  </cols>
  <sheetData>
    <row r="1" spans="1:20" s="23" customFormat="1" ht="61.5" x14ac:dyDescent="0.25">
      <c r="A1" s="22"/>
      <c r="K1" s="24" t="s">
        <v>29</v>
      </c>
    </row>
    <row r="2" spans="1:20" ht="5.0999999999999996" customHeight="1" x14ac:dyDescent="0.25"/>
    <row r="3" spans="1:20" ht="69.95" customHeight="1" x14ac:dyDescent="0.25">
      <c r="J3" s="31"/>
      <c r="K3" s="32" t="s">
        <v>15</v>
      </c>
      <c r="L3" s="32" t="s">
        <v>14</v>
      </c>
      <c r="M3" s="32" t="s">
        <v>18</v>
      </c>
      <c r="N3" s="32" t="s">
        <v>17</v>
      </c>
      <c r="O3" s="32" t="s">
        <v>13</v>
      </c>
      <c r="P3" s="32" t="s">
        <v>20</v>
      </c>
      <c r="Q3" s="32" t="s">
        <v>19</v>
      </c>
      <c r="R3" s="32" t="s">
        <v>16</v>
      </c>
      <c r="S3" s="32" t="s">
        <v>12</v>
      </c>
      <c r="T3" s="32" t="s">
        <v>11</v>
      </c>
    </row>
    <row r="4" spans="1:20" ht="20.100000000000001" customHeight="1" x14ac:dyDescent="0.25">
      <c r="J4" s="19" t="s">
        <v>32</v>
      </c>
      <c r="K4" s="19" t="s">
        <v>53</v>
      </c>
      <c r="L4" s="19" t="s">
        <v>54</v>
      </c>
      <c r="M4" s="19" t="s">
        <v>55</v>
      </c>
      <c r="N4" s="19" t="s">
        <v>56</v>
      </c>
      <c r="O4" s="19" t="s">
        <v>57</v>
      </c>
      <c r="P4" s="19" t="s">
        <v>58</v>
      </c>
      <c r="Q4" s="19" t="s">
        <v>59</v>
      </c>
      <c r="R4" s="19" t="s">
        <v>60</v>
      </c>
      <c r="S4" s="19" t="s">
        <v>61</v>
      </c>
      <c r="T4" s="19" t="s">
        <v>62</v>
      </c>
    </row>
    <row r="5" spans="1:20" ht="20.100000000000001" customHeight="1" x14ac:dyDescent="0.25">
      <c r="J5" s="19" t="s">
        <v>47</v>
      </c>
      <c r="K5" s="20">
        <v>3.5040503557744955</v>
      </c>
      <c r="L5" s="20">
        <v>3.524017790956266</v>
      </c>
      <c r="M5" s="20">
        <v>3.5173203355248153</v>
      </c>
      <c r="N5" s="20">
        <v>3.4955685618729082</v>
      </c>
      <c r="O5" s="20">
        <v>3.4969560419348822</v>
      </c>
      <c r="P5" s="20">
        <v>3.4900465116279165</v>
      </c>
      <c r="Q5" s="20">
        <v>3.5034253654215264</v>
      </c>
      <c r="R5" s="20">
        <v>3.5047285149226806</v>
      </c>
      <c r="S5" s="20">
        <v>3.4999341563785977</v>
      </c>
      <c r="T5" s="20">
        <v>3.5154821428571528</v>
      </c>
    </row>
    <row r="6" spans="1:20" ht="20.100000000000001" customHeight="1" x14ac:dyDescent="0.25">
      <c r="J6" s="19" t="s">
        <v>46</v>
      </c>
      <c r="K6" s="19">
        <v>12789</v>
      </c>
      <c r="L6" s="19">
        <v>8094</v>
      </c>
      <c r="M6" s="19">
        <v>4411</v>
      </c>
      <c r="N6" s="19">
        <v>9568</v>
      </c>
      <c r="O6" s="19">
        <v>10874</v>
      </c>
      <c r="P6" s="19">
        <v>4300</v>
      </c>
      <c r="Q6" s="19">
        <v>13546</v>
      </c>
      <c r="R6" s="19">
        <v>5562</v>
      </c>
      <c r="S6" s="19">
        <v>12150</v>
      </c>
      <c r="T6" s="19">
        <v>5600</v>
      </c>
    </row>
    <row r="7" spans="1:20" ht="20.100000000000001" customHeight="1" x14ac:dyDescent="0.25"/>
    <row r="26" customFormat="1" x14ac:dyDescent="0.25"/>
    <row r="27" customFormat="1" x14ac:dyDescent="0.25"/>
    <row r="28" customFormat="1" x14ac:dyDescent="0.25"/>
    <row r="29" customFormat="1" x14ac:dyDescent="0.25"/>
    <row r="30" customFormat="1" x14ac:dyDescent="0.25"/>
    <row r="31" customFormat="1" x14ac:dyDescent="0.25"/>
    <row r="32" customFormat="1" x14ac:dyDescent="0.25"/>
    <row r="33" customFormat="1" x14ac:dyDescent="0.25"/>
    <row r="34" customFormat="1" x14ac:dyDescent="0.25"/>
    <row r="35" customFormat="1" x14ac:dyDescent="0.25"/>
    <row r="36" customFormat="1" x14ac:dyDescent="0.25"/>
    <row r="37" customFormat="1" x14ac:dyDescent="0.25"/>
    <row r="38" customFormat="1" x14ac:dyDescent="0.25"/>
    <row r="39" customFormat="1" x14ac:dyDescent="0.25"/>
    <row r="40" customFormat="1" x14ac:dyDescent="0.25"/>
    <row r="41" customFormat="1" x14ac:dyDescent="0.25"/>
    <row r="42" customFormat="1" x14ac:dyDescent="0.25"/>
    <row r="43" customFormat="1" x14ac:dyDescent="0.25"/>
    <row r="44" customFormat="1" x14ac:dyDescent="0.25"/>
    <row r="45" customFormat="1" x14ac:dyDescent="0.25"/>
    <row r="46" customFormat="1" x14ac:dyDescent="0.25"/>
    <row r="47" customFormat="1" x14ac:dyDescent="0.25"/>
    <row r="48" customFormat="1" x14ac:dyDescent="0.25"/>
    <row r="49" customFormat="1" x14ac:dyDescent="0.25"/>
    <row r="50" customFormat="1" x14ac:dyDescent="0.25"/>
    <row r="51" customFormat="1" x14ac:dyDescent="0.25"/>
    <row r="52" customFormat="1" x14ac:dyDescent="0.25"/>
    <row r="53" customFormat="1" x14ac:dyDescent="0.25"/>
    <row r="54" customFormat="1" x14ac:dyDescent="0.25"/>
    <row r="55" customFormat="1" x14ac:dyDescent="0.25"/>
    <row r="56" customFormat="1" x14ac:dyDescent="0.25"/>
    <row r="57" customFormat="1" x14ac:dyDescent="0.25"/>
    <row r="58" customFormat="1" x14ac:dyDescent="0.25"/>
    <row r="59" customFormat="1" x14ac:dyDescent="0.25"/>
    <row r="60" customFormat="1" x14ac:dyDescent="0.25"/>
    <row r="61" customFormat="1" x14ac:dyDescent="0.25"/>
    <row r="62" customFormat="1" x14ac:dyDescent="0.25"/>
    <row r="63" customForma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82D9CD-9302-411B-A709-1238E6291F28}">
  <dimension ref="A1:L220"/>
  <sheetViews>
    <sheetView showGridLines="0" zoomScaleNormal="100" workbookViewId="0">
      <selection activeCell="D86" sqref="D86"/>
    </sheetView>
  </sheetViews>
  <sheetFormatPr defaultColWidth="0" defaultRowHeight="15" x14ac:dyDescent="0.25"/>
  <cols>
    <col min="1" max="1" width="9.140625" customWidth="1"/>
    <col min="2" max="2" width="107.85546875" customWidth="1"/>
    <col min="3" max="9" width="9.140625" customWidth="1"/>
    <col min="10" max="11" width="9.140625" hidden="1" customWidth="1"/>
    <col min="12" max="12" width="53.140625" hidden="1" customWidth="1"/>
    <col min="13" max="16384" width="9.140625" hidden="1"/>
  </cols>
  <sheetData>
    <row r="1" spans="1:12" s="23" customFormat="1" ht="61.5" x14ac:dyDescent="0.25">
      <c r="A1" s="22"/>
      <c r="B1" s="50" t="s">
        <v>30</v>
      </c>
      <c r="C1" s="47"/>
      <c r="K1" s="24"/>
    </row>
    <row r="3" spans="1:12" ht="23.25" x14ac:dyDescent="0.35">
      <c r="B3" s="42" t="s">
        <v>76</v>
      </c>
      <c r="K3" s="18"/>
      <c r="L3" s="42"/>
    </row>
    <row r="4" spans="1:12" ht="45" x14ac:dyDescent="0.25">
      <c r="B4" s="45" t="s">
        <v>88</v>
      </c>
    </row>
    <row r="18" spans="2:2" ht="30" x14ac:dyDescent="0.25">
      <c r="B18" s="52" t="s">
        <v>87</v>
      </c>
    </row>
    <row r="34" spans="2:2" x14ac:dyDescent="0.25">
      <c r="B34" t="s">
        <v>85</v>
      </c>
    </row>
    <row r="35" spans="2:2" x14ac:dyDescent="0.25">
      <c r="B35" t="s">
        <v>86</v>
      </c>
    </row>
    <row r="53" spans="2:2" ht="30" x14ac:dyDescent="0.25">
      <c r="B53" s="44" t="s">
        <v>89</v>
      </c>
    </row>
    <row r="54" spans="2:2" x14ac:dyDescent="0.25">
      <c r="B54" t="s">
        <v>95</v>
      </c>
    </row>
    <row r="55" spans="2:2" x14ac:dyDescent="0.25">
      <c r="B55" t="s">
        <v>94</v>
      </c>
    </row>
    <row r="84" spans="2:2" ht="30" x14ac:dyDescent="0.25">
      <c r="B84" s="49" t="s">
        <v>98</v>
      </c>
    </row>
    <row r="100" spans="2:2" ht="45" x14ac:dyDescent="0.25">
      <c r="B100" s="46" t="s">
        <v>97</v>
      </c>
    </row>
    <row r="126" spans="2:2" ht="45" x14ac:dyDescent="0.25">
      <c r="B126" s="46" t="s">
        <v>96</v>
      </c>
    </row>
    <row r="142" spans="2:2" x14ac:dyDescent="0.25">
      <c r="B142" s="44" t="s">
        <v>90</v>
      </c>
    </row>
    <row r="159" spans="2:2" ht="30" x14ac:dyDescent="0.25">
      <c r="B159" s="48" t="s">
        <v>91</v>
      </c>
    </row>
    <row r="160" spans="2:2" ht="30" x14ac:dyDescent="0.25">
      <c r="B160" s="44" t="s">
        <v>93</v>
      </c>
    </row>
    <row r="175" spans="2:2" x14ac:dyDescent="0.25">
      <c r="B175" s="45"/>
    </row>
    <row r="176" spans="2:2" x14ac:dyDescent="0.25">
      <c r="B176" s="45" t="s">
        <v>92</v>
      </c>
    </row>
    <row r="192" spans="2:2" x14ac:dyDescent="0.25">
      <c r="B192" s="44"/>
    </row>
    <row r="220" spans="2:2" x14ac:dyDescent="0.25">
      <c r="B220" s="44"/>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2368F6-262B-4F53-A2A3-FD5F94099278}">
  <dimension ref="A1:C14"/>
  <sheetViews>
    <sheetView tabSelected="1" workbookViewId="0">
      <selection activeCell="L14" sqref="L14"/>
    </sheetView>
  </sheetViews>
  <sheetFormatPr defaultRowHeight="15" x14ac:dyDescent="0.25"/>
  <sheetData>
    <row r="1" spans="1:3" s="29" customFormat="1" ht="21" x14ac:dyDescent="0.35">
      <c r="A1" s="40"/>
      <c r="B1" s="41" t="s">
        <v>84</v>
      </c>
      <c r="C1" s="38"/>
    </row>
    <row r="2" spans="1:3" ht="15" customHeight="1" x14ac:dyDescent="0.35">
      <c r="A2" s="53"/>
      <c r="B2" s="54"/>
      <c r="C2" s="15"/>
    </row>
    <row r="3" spans="1:3" x14ac:dyDescent="0.25">
      <c r="A3" s="18">
        <v>1</v>
      </c>
      <c r="B3" t="s">
        <v>75</v>
      </c>
    </row>
    <row r="4" spans="1:3" x14ac:dyDescent="0.25">
      <c r="A4" s="18">
        <v>2</v>
      </c>
      <c r="B4" t="s">
        <v>74</v>
      </c>
    </row>
    <row r="5" spans="1:3" x14ac:dyDescent="0.25">
      <c r="A5" s="18">
        <v>3</v>
      </c>
      <c r="B5" t="s">
        <v>73</v>
      </c>
    </row>
    <row r="6" spans="1:3" x14ac:dyDescent="0.25">
      <c r="A6" s="18">
        <v>4</v>
      </c>
      <c r="B6" t="s">
        <v>72</v>
      </c>
    </row>
    <row r="7" spans="1:3" x14ac:dyDescent="0.25">
      <c r="A7" s="18">
        <v>5</v>
      </c>
      <c r="B7" t="s">
        <v>71</v>
      </c>
    </row>
    <row r="8" spans="1:3" x14ac:dyDescent="0.25">
      <c r="A8" s="18">
        <v>6</v>
      </c>
      <c r="B8" t="s">
        <v>79</v>
      </c>
    </row>
    <row r="9" spans="1:3" x14ac:dyDescent="0.25">
      <c r="A9" s="18">
        <v>7</v>
      </c>
      <c r="B9" t="s">
        <v>78</v>
      </c>
    </row>
    <row r="10" spans="1:3" x14ac:dyDescent="0.25">
      <c r="A10" s="18">
        <v>8</v>
      </c>
      <c r="B10" t="s">
        <v>81</v>
      </c>
    </row>
    <row r="11" spans="1:3" x14ac:dyDescent="0.25">
      <c r="A11" s="18">
        <v>9</v>
      </c>
      <c r="B11" t="s">
        <v>83</v>
      </c>
    </row>
    <row r="14" spans="1:3" x14ac:dyDescent="0.25">
      <c r="C14" s="39"/>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128"/>
  <sheetViews>
    <sheetView workbookViewId="0">
      <selection activeCell="H22" sqref="H22"/>
    </sheetView>
  </sheetViews>
  <sheetFormatPr defaultRowHeight="15" x14ac:dyDescent="0.25"/>
  <cols>
    <col min="1" max="1" width="27" bestFit="1" customWidth="1"/>
    <col min="2" max="2" width="15.5703125" bestFit="1" customWidth="1"/>
    <col min="3" max="3" width="17.28515625" bestFit="1" customWidth="1"/>
    <col min="4" max="4" width="15.28515625" bestFit="1" customWidth="1"/>
    <col min="5" max="5" width="28.85546875" bestFit="1" customWidth="1"/>
    <col min="6" max="6" width="18.140625" bestFit="1" customWidth="1"/>
    <col min="7" max="7" width="10.28515625" bestFit="1" customWidth="1"/>
    <col min="8" max="8" width="17.28515625" bestFit="1" customWidth="1"/>
    <col min="9" max="9" width="13.140625" bestFit="1" customWidth="1"/>
    <col min="10" max="10" width="19.85546875" bestFit="1" customWidth="1"/>
    <col min="11" max="13" width="10.42578125" bestFit="1" customWidth="1"/>
    <col min="14" max="14" width="13.140625" bestFit="1" customWidth="1"/>
    <col min="15" max="15" width="6.5703125" bestFit="1" customWidth="1"/>
    <col min="16" max="16" width="10.28515625" bestFit="1" customWidth="1"/>
    <col min="17" max="17" width="10.42578125" bestFit="1" customWidth="1"/>
    <col min="18" max="18" width="13.140625" bestFit="1" customWidth="1"/>
    <col min="19" max="20" width="19.85546875" bestFit="1" customWidth="1"/>
    <col min="21" max="124" width="10.42578125" bestFit="1" customWidth="1"/>
    <col min="125" max="125" width="11.28515625" bestFit="1" customWidth="1"/>
  </cols>
  <sheetData>
    <row r="1" spans="1:10" s="35" customFormat="1" ht="30" customHeight="1" x14ac:dyDescent="0.25">
      <c r="A1" s="33" t="s">
        <v>70</v>
      </c>
      <c r="B1" s="34"/>
      <c r="C1" s="34"/>
    </row>
    <row r="3" spans="1:10" x14ac:dyDescent="0.25">
      <c r="A3" s="13" t="s">
        <v>38</v>
      </c>
      <c r="B3" s="14"/>
      <c r="E3" s="13" t="s">
        <v>39</v>
      </c>
      <c r="F3" s="14"/>
      <c r="I3" s="13" t="s">
        <v>44</v>
      </c>
    </row>
    <row r="4" spans="1:10" x14ac:dyDescent="0.25">
      <c r="A4" s="1" t="s">
        <v>1</v>
      </c>
      <c r="B4" t="s">
        <v>0</v>
      </c>
      <c r="C4" t="s">
        <v>7</v>
      </c>
      <c r="E4" s="1" t="s">
        <v>1</v>
      </c>
      <c r="F4" t="s">
        <v>8</v>
      </c>
      <c r="G4" t="s">
        <v>9</v>
      </c>
      <c r="I4" s="1" t="s">
        <v>1</v>
      </c>
      <c r="J4" t="s">
        <v>25</v>
      </c>
    </row>
    <row r="5" spans="1:10" x14ac:dyDescent="0.25">
      <c r="A5" s="2" t="s">
        <v>3</v>
      </c>
      <c r="B5" s="8">
        <v>12118733</v>
      </c>
      <c r="C5" s="6">
        <v>18425</v>
      </c>
      <c r="E5" s="2" t="s">
        <v>3</v>
      </c>
      <c r="F5" s="4">
        <v>657.73313432835823</v>
      </c>
      <c r="G5" s="5">
        <v>1.2787545152796327</v>
      </c>
      <c r="I5" s="3">
        <v>42125</v>
      </c>
      <c r="J5" s="4">
        <v>128.85</v>
      </c>
    </row>
    <row r="6" spans="1:10" x14ac:dyDescent="0.25">
      <c r="A6" s="2" t="s">
        <v>4</v>
      </c>
      <c r="B6" s="8">
        <v>10823402</v>
      </c>
      <c r="C6" s="6">
        <v>16493</v>
      </c>
      <c r="E6" s="2" t="s">
        <v>4</v>
      </c>
      <c r="F6" s="4">
        <v>656.2421633420239</v>
      </c>
      <c r="G6" s="5">
        <v>1.1944214676952321</v>
      </c>
      <c r="I6" s="3">
        <v>42126</v>
      </c>
      <c r="J6" s="4">
        <v>179.65</v>
      </c>
    </row>
    <row r="7" spans="1:10" x14ac:dyDescent="0.25">
      <c r="A7" s="2" t="s">
        <v>5</v>
      </c>
      <c r="B7" s="8">
        <v>13475136</v>
      </c>
      <c r="C7" s="6">
        <v>25912</v>
      </c>
      <c r="E7" s="2" t="s">
        <v>5</v>
      </c>
      <c r="F7" s="4">
        <v>520.03457857363389</v>
      </c>
      <c r="G7" s="5">
        <v>0.83270056163972461</v>
      </c>
      <c r="I7" s="3">
        <v>42127</v>
      </c>
      <c r="J7" s="4">
        <v>176.03333333333333</v>
      </c>
    </row>
    <row r="8" spans="1:10" x14ac:dyDescent="0.25">
      <c r="A8" s="2" t="s">
        <v>6</v>
      </c>
      <c r="B8" s="8">
        <v>13606522</v>
      </c>
      <c r="C8" s="6">
        <v>26064</v>
      </c>
      <c r="E8" s="2" t="s">
        <v>6</v>
      </c>
      <c r="F8" s="4">
        <v>522.04274094536527</v>
      </c>
      <c r="G8" s="5">
        <v>0.84624070887303049</v>
      </c>
      <c r="I8" s="3">
        <v>42128</v>
      </c>
      <c r="J8" s="4">
        <v>123.4</v>
      </c>
    </row>
    <row r="9" spans="1:10" x14ac:dyDescent="0.25">
      <c r="A9" s="2" t="s">
        <v>2</v>
      </c>
      <c r="B9" s="8">
        <v>50023793</v>
      </c>
      <c r="C9" s="6">
        <v>86894</v>
      </c>
      <c r="E9" s="2" t="s">
        <v>2</v>
      </c>
      <c r="F9" s="4">
        <v>575.68753884042621</v>
      </c>
      <c r="G9" s="5">
        <v>1</v>
      </c>
      <c r="I9" s="3">
        <v>42129</v>
      </c>
      <c r="J9" s="4">
        <v>123.78333333333333</v>
      </c>
    </row>
    <row r="10" spans="1:10" x14ac:dyDescent="0.25">
      <c r="I10" s="3">
        <v>42130</v>
      </c>
      <c r="J10" s="4">
        <v>124.08333333333333</v>
      </c>
    </row>
    <row r="11" spans="1:10" x14ac:dyDescent="0.25">
      <c r="A11" s="13" t="s">
        <v>40</v>
      </c>
      <c r="B11" s="14"/>
      <c r="E11" s="13" t="s">
        <v>41</v>
      </c>
      <c r="F11" s="14"/>
      <c r="I11" s="3">
        <v>42131</v>
      </c>
      <c r="J11" s="4">
        <v>116.93333333333334</v>
      </c>
    </row>
    <row r="12" spans="1:10" x14ac:dyDescent="0.25">
      <c r="A12" s="1" t="s">
        <v>1</v>
      </c>
      <c r="B12" t="s">
        <v>0</v>
      </c>
      <c r="E12" s="1" t="s">
        <v>1</v>
      </c>
      <c r="F12" s="6" t="s">
        <v>7</v>
      </c>
      <c r="I12" s="3">
        <v>42132</v>
      </c>
      <c r="J12" s="4">
        <v>117.9</v>
      </c>
    </row>
    <row r="13" spans="1:10" x14ac:dyDescent="0.25">
      <c r="A13" s="2" t="s">
        <v>3</v>
      </c>
      <c r="B13" s="8">
        <v>12118733</v>
      </c>
      <c r="E13" s="2" t="s">
        <v>3</v>
      </c>
      <c r="F13" s="6">
        <v>18425</v>
      </c>
      <c r="I13" s="3">
        <v>42133</v>
      </c>
      <c r="J13" s="4">
        <v>187.08333333333334</v>
      </c>
    </row>
    <row r="14" spans="1:10" x14ac:dyDescent="0.25">
      <c r="A14" s="2" t="s">
        <v>4</v>
      </c>
      <c r="B14" s="8">
        <v>10823402</v>
      </c>
      <c r="E14" s="2" t="s">
        <v>4</v>
      </c>
      <c r="F14" s="6">
        <v>16493</v>
      </c>
      <c r="I14" s="3">
        <v>42134</v>
      </c>
      <c r="J14" s="4">
        <v>187.95</v>
      </c>
    </row>
    <row r="15" spans="1:10" x14ac:dyDescent="0.25">
      <c r="A15" s="2" t="s">
        <v>5</v>
      </c>
      <c r="B15" s="8">
        <v>13475136</v>
      </c>
      <c r="C15" s="15"/>
      <c r="E15" s="2" t="s">
        <v>5</v>
      </c>
      <c r="F15" s="6">
        <v>25912</v>
      </c>
      <c r="I15" s="3">
        <v>42135</v>
      </c>
      <c r="J15" s="4">
        <v>137.93333333333334</v>
      </c>
    </row>
    <row r="16" spans="1:10" x14ac:dyDescent="0.25">
      <c r="A16" s="2" t="s">
        <v>6</v>
      </c>
      <c r="B16" s="8">
        <v>13606522</v>
      </c>
      <c r="E16" s="2" t="s">
        <v>6</v>
      </c>
      <c r="F16" s="6">
        <v>26064</v>
      </c>
      <c r="I16" s="3">
        <v>42136</v>
      </c>
      <c r="J16" s="4">
        <v>122.48333333333333</v>
      </c>
    </row>
    <row r="17" spans="1:10" x14ac:dyDescent="0.25">
      <c r="A17" s="2" t="s">
        <v>2</v>
      </c>
      <c r="B17" s="8">
        <v>50023793</v>
      </c>
      <c r="E17" s="2" t="s">
        <v>2</v>
      </c>
      <c r="F17" s="6">
        <v>86894</v>
      </c>
      <c r="I17" s="3">
        <v>42137</v>
      </c>
      <c r="J17" s="4">
        <v>119.31666666666666</v>
      </c>
    </row>
    <row r="18" spans="1:10" x14ac:dyDescent="0.25">
      <c r="I18" s="3">
        <v>42138</v>
      </c>
      <c r="J18" s="4">
        <v>127.15</v>
      </c>
    </row>
    <row r="19" spans="1:10" x14ac:dyDescent="0.25">
      <c r="A19" s="13" t="s">
        <v>42</v>
      </c>
      <c r="B19" s="14"/>
      <c r="E19" s="13" t="s">
        <v>43</v>
      </c>
      <c r="F19" s="14"/>
      <c r="I19" s="3">
        <v>42139</v>
      </c>
      <c r="J19" s="4">
        <v>130.80000000000001</v>
      </c>
    </row>
    <row r="20" spans="1:10" x14ac:dyDescent="0.25">
      <c r="A20" s="1" t="s">
        <v>1</v>
      </c>
      <c r="B20" t="s">
        <v>37</v>
      </c>
      <c r="E20" s="1" t="s">
        <v>1</v>
      </c>
      <c r="F20" t="s">
        <v>7</v>
      </c>
      <c r="I20" s="3">
        <v>42140</v>
      </c>
      <c r="J20" s="4">
        <v>172.26666666666668</v>
      </c>
    </row>
    <row r="21" spans="1:10" x14ac:dyDescent="0.25">
      <c r="A21" s="2" t="s">
        <v>15</v>
      </c>
      <c r="B21" s="6">
        <v>12789</v>
      </c>
      <c r="E21" s="2" t="s">
        <v>22</v>
      </c>
      <c r="F21" s="6">
        <v>22062</v>
      </c>
      <c r="I21" s="3">
        <v>42141</v>
      </c>
      <c r="J21" s="4">
        <v>180.01666666666668</v>
      </c>
    </row>
    <row r="22" spans="1:10" x14ac:dyDescent="0.25">
      <c r="A22" s="2" t="s">
        <v>14</v>
      </c>
      <c r="B22" s="6">
        <v>8094</v>
      </c>
      <c r="E22" s="2" t="s">
        <v>21</v>
      </c>
      <c r="F22" s="6">
        <v>21646</v>
      </c>
      <c r="I22" s="3">
        <v>42142</v>
      </c>
      <c r="J22" s="4">
        <v>114.78333333333333</v>
      </c>
    </row>
    <row r="23" spans="1:10" x14ac:dyDescent="0.25">
      <c r="A23" s="2" t="s">
        <v>18</v>
      </c>
      <c r="B23" s="6">
        <v>4411</v>
      </c>
      <c r="E23" s="2" t="s">
        <v>24</v>
      </c>
      <c r="F23" s="6">
        <v>21660</v>
      </c>
      <c r="I23" s="3">
        <v>42143</v>
      </c>
      <c r="J23" s="4">
        <v>128.81666666666666</v>
      </c>
    </row>
    <row r="24" spans="1:10" x14ac:dyDescent="0.25">
      <c r="A24" s="2" t="s">
        <v>17</v>
      </c>
      <c r="B24" s="6">
        <v>9568</v>
      </c>
      <c r="E24" s="2" t="s">
        <v>23</v>
      </c>
      <c r="F24" s="6">
        <v>21526</v>
      </c>
      <c r="I24" s="3">
        <v>42144</v>
      </c>
      <c r="J24" s="4">
        <v>196.66666666666666</v>
      </c>
    </row>
    <row r="25" spans="1:10" x14ac:dyDescent="0.25">
      <c r="A25" s="2" t="s">
        <v>13</v>
      </c>
      <c r="B25" s="6">
        <v>10874</v>
      </c>
      <c r="E25" s="2" t="s">
        <v>2</v>
      </c>
      <c r="F25" s="6">
        <v>86894</v>
      </c>
      <c r="I25" s="3">
        <v>42145</v>
      </c>
      <c r="J25" s="4">
        <v>119.18333333333334</v>
      </c>
    </row>
    <row r="26" spans="1:10" x14ac:dyDescent="0.25">
      <c r="A26" s="2" t="s">
        <v>20</v>
      </c>
      <c r="B26" s="6">
        <v>4300</v>
      </c>
      <c r="I26" s="3">
        <v>42146</v>
      </c>
      <c r="J26" s="4">
        <v>191.43333333333334</v>
      </c>
    </row>
    <row r="27" spans="1:10" x14ac:dyDescent="0.25">
      <c r="A27" s="2" t="s">
        <v>19</v>
      </c>
      <c r="B27" s="6">
        <v>13546</v>
      </c>
      <c r="I27" s="3">
        <v>42147</v>
      </c>
      <c r="J27" s="4">
        <v>179.53333333333333</v>
      </c>
    </row>
    <row r="28" spans="1:10" x14ac:dyDescent="0.25">
      <c r="A28" s="2" t="s">
        <v>16</v>
      </c>
      <c r="B28" s="6">
        <v>5562</v>
      </c>
      <c r="I28" s="3">
        <v>42148</v>
      </c>
      <c r="J28" s="4">
        <v>238.43333333333334</v>
      </c>
    </row>
    <row r="29" spans="1:10" x14ac:dyDescent="0.25">
      <c r="A29" s="2" t="s">
        <v>12</v>
      </c>
      <c r="B29" s="6">
        <v>12150</v>
      </c>
      <c r="I29" s="3">
        <v>42149</v>
      </c>
      <c r="J29" s="4">
        <v>123.78333333333333</v>
      </c>
    </row>
    <row r="30" spans="1:10" x14ac:dyDescent="0.25">
      <c r="A30" s="2" t="s">
        <v>11</v>
      </c>
      <c r="B30" s="6">
        <v>5600</v>
      </c>
      <c r="I30" s="3">
        <v>42150</v>
      </c>
      <c r="J30" s="4">
        <v>118.33333333333333</v>
      </c>
    </row>
    <row r="31" spans="1:10" x14ac:dyDescent="0.25">
      <c r="A31" s="2" t="s">
        <v>2</v>
      </c>
      <c r="B31" s="6">
        <v>86894</v>
      </c>
      <c r="I31" s="3">
        <v>42151</v>
      </c>
      <c r="J31" s="4">
        <v>133.66666666666666</v>
      </c>
    </row>
    <row r="32" spans="1:10" x14ac:dyDescent="0.25">
      <c r="I32" s="3">
        <v>42152</v>
      </c>
      <c r="J32" s="4">
        <v>127.26666666666667</v>
      </c>
    </row>
    <row r="33" spans="8:12" x14ac:dyDescent="0.25">
      <c r="I33" s="3">
        <v>42153</v>
      </c>
      <c r="J33" s="4">
        <v>128.1</v>
      </c>
    </row>
    <row r="34" spans="8:12" x14ac:dyDescent="0.25">
      <c r="I34" s="3">
        <v>42154</v>
      </c>
      <c r="J34" s="4">
        <v>186.4</v>
      </c>
    </row>
    <row r="35" spans="8:12" x14ac:dyDescent="0.25">
      <c r="I35" s="3">
        <v>42155</v>
      </c>
      <c r="J35" s="4">
        <v>174.25</v>
      </c>
    </row>
    <row r="36" spans="8:12" x14ac:dyDescent="0.25">
      <c r="I36" s="3">
        <v>42156</v>
      </c>
      <c r="J36" s="4">
        <v>125.6</v>
      </c>
    </row>
    <row r="37" spans="8:12" x14ac:dyDescent="0.25">
      <c r="I37" s="3">
        <v>42157</v>
      </c>
      <c r="J37" s="4">
        <v>113.26666666666667</v>
      </c>
    </row>
    <row r="38" spans="8:12" x14ac:dyDescent="0.25">
      <c r="I38" s="3">
        <v>42158</v>
      </c>
      <c r="J38" s="4">
        <v>125.1</v>
      </c>
    </row>
    <row r="39" spans="8:12" x14ac:dyDescent="0.25">
      <c r="I39" s="3">
        <v>42159</v>
      </c>
      <c r="J39" s="4">
        <v>122.81666666666666</v>
      </c>
    </row>
    <row r="40" spans="8:12" x14ac:dyDescent="0.25">
      <c r="I40" s="3">
        <v>42160</v>
      </c>
      <c r="J40" s="4">
        <v>124.93333333333334</v>
      </c>
    </row>
    <row r="41" spans="8:12" x14ac:dyDescent="0.25">
      <c r="I41" s="3">
        <v>42161</v>
      </c>
      <c r="J41" s="4">
        <v>172</v>
      </c>
    </row>
    <row r="42" spans="8:12" x14ac:dyDescent="0.25">
      <c r="I42" s="3">
        <v>42162</v>
      </c>
      <c r="J42" s="4">
        <v>173.2</v>
      </c>
    </row>
    <row r="43" spans="8:12" x14ac:dyDescent="0.25">
      <c r="H43" s="2"/>
      <c r="I43" s="3">
        <v>42163</v>
      </c>
      <c r="J43" s="4">
        <v>124.65</v>
      </c>
      <c r="K43" s="2"/>
      <c r="L43" s="2"/>
    </row>
    <row r="44" spans="8:12" x14ac:dyDescent="0.25">
      <c r="H44" s="7"/>
      <c r="I44" s="3">
        <v>42164</v>
      </c>
      <c r="J44" s="4">
        <v>118.58333333333333</v>
      </c>
      <c r="K44" s="7"/>
      <c r="L44" s="7"/>
    </row>
    <row r="45" spans="8:12" x14ac:dyDescent="0.25">
      <c r="I45" s="3">
        <v>42165</v>
      </c>
      <c r="J45" s="4">
        <v>123.21666666666667</v>
      </c>
    </row>
    <row r="46" spans="8:12" x14ac:dyDescent="0.25">
      <c r="I46" s="3">
        <v>42166</v>
      </c>
      <c r="J46" s="4">
        <v>131.81666666666666</v>
      </c>
    </row>
    <row r="47" spans="8:12" x14ac:dyDescent="0.25">
      <c r="I47" s="3">
        <v>42167</v>
      </c>
      <c r="J47" s="4">
        <v>130.94999999999999</v>
      </c>
    </row>
    <row r="48" spans="8:12" x14ac:dyDescent="0.25">
      <c r="I48" s="3">
        <v>42168</v>
      </c>
      <c r="J48" s="4">
        <v>179.66666666666666</v>
      </c>
    </row>
    <row r="49" spans="9:10" x14ac:dyDescent="0.25">
      <c r="I49" s="3">
        <v>42169</v>
      </c>
      <c r="J49" s="4">
        <v>188.43333333333334</v>
      </c>
    </row>
    <row r="50" spans="9:10" x14ac:dyDescent="0.25">
      <c r="I50" s="3">
        <v>42170</v>
      </c>
      <c r="J50" s="4">
        <v>116.68333333333334</v>
      </c>
    </row>
    <row r="51" spans="9:10" x14ac:dyDescent="0.25">
      <c r="I51" s="3">
        <v>42171</v>
      </c>
      <c r="J51" s="4">
        <v>117.73333333333333</v>
      </c>
    </row>
    <row r="52" spans="9:10" x14ac:dyDescent="0.25">
      <c r="I52" s="3">
        <v>42172</v>
      </c>
      <c r="J52" s="4">
        <v>113.48333333333333</v>
      </c>
    </row>
    <row r="53" spans="9:10" x14ac:dyDescent="0.25">
      <c r="I53" s="3">
        <v>42173</v>
      </c>
      <c r="J53" s="4">
        <v>121.58333333333333</v>
      </c>
    </row>
    <row r="54" spans="9:10" x14ac:dyDescent="0.25">
      <c r="I54" s="3">
        <v>42174</v>
      </c>
      <c r="J54" s="4">
        <v>117.21666666666667</v>
      </c>
    </row>
    <row r="55" spans="9:10" x14ac:dyDescent="0.25">
      <c r="I55" s="3">
        <v>42175</v>
      </c>
      <c r="J55" s="4">
        <v>173.66666666666666</v>
      </c>
    </row>
    <row r="56" spans="9:10" x14ac:dyDescent="0.25">
      <c r="I56" s="3">
        <v>42176</v>
      </c>
      <c r="J56" s="4">
        <v>177.55</v>
      </c>
    </row>
    <row r="57" spans="9:10" x14ac:dyDescent="0.25">
      <c r="I57" s="3">
        <v>42177</v>
      </c>
      <c r="J57" s="4">
        <v>121.91666666666667</v>
      </c>
    </row>
    <row r="58" spans="9:10" x14ac:dyDescent="0.25">
      <c r="I58" s="3">
        <v>42178</v>
      </c>
      <c r="J58" s="4">
        <v>128.26666666666668</v>
      </c>
    </row>
    <row r="59" spans="9:10" x14ac:dyDescent="0.25">
      <c r="I59" s="3">
        <v>42179</v>
      </c>
      <c r="J59" s="4">
        <v>125.43333333333334</v>
      </c>
    </row>
    <row r="60" spans="9:10" x14ac:dyDescent="0.25">
      <c r="I60" s="3">
        <v>42180</v>
      </c>
      <c r="J60" s="4">
        <v>126.01666666666667</v>
      </c>
    </row>
    <row r="61" spans="9:10" x14ac:dyDescent="0.25">
      <c r="I61" s="3">
        <v>42181</v>
      </c>
      <c r="J61" s="4">
        <v>121.36666666666666</v>
      </c>
    </row>
    <row r="62" spans="9:10" x14ac:dyDescent="0.25">
      <c r="I62" s="3">
        <v>42182</v>
      </c>
      <c r="J62" s="4">
        <v>186.38333333333333</v>
      </c>
    </row>
    <row r="63" spans="9:10" x14ac:dyDescent="0.25">
      <c r="I63" s="3">
        <v>42183</v>
      </c>
      <c r="J63" s="4">
        <v>178.8</v>
      </c>
    </row>
    <row r="64" spans="9:10" x14ac:dyDescent="0.25">
      <c r="I64" s="3">
        <v>42184</v>
      </c>
      <c r="J64" s="4">
        <v>130.66666666666666</v>
      </c>
    </row>
    <row r="65" spans="9:10" x14ac:dyDescent="0.25">
      <c r="I65" s="3">
        <v>42185</v>
      </c>
      <c r="J65" s="4">
        <v>118</v>
      </c>
    </row>
    <row r="66" spans="9:10" x14ac:dyDescent="0.25">
      <c r="I66" s="3">
        <v>42186</v>
      </c>
      <c r="J66" s="4">
        <v>191.31666666666666</v>
      </c>
    </row>
    <row r="67" spans="9:10" x14ac:dyDescent="0.25">
      <c r="I67" s="3">
        <v>42187</v>
      </c>
      <c r="J67" s="4">
        <v>199.35</v>
      </c>
    </row>
    <row r="68" spans="9:10" x14ac:dyDescent="0.25">
      <c r="I68" s="3">
        <v>42188</v>
      </c>
      <c r="J68" s="4">
        <v>190.41666666666666</v>
      </c>
    </row>
    <row r="69" spans="9:10" x14ac:dyDescent="0.25">
      <c r="I69" s="3">
        <v>42189</v>
      </c>
      <c r="J69" s="4">
        <v>237.03333333333333</v>
      </c>
    </row>
    <row r="70" spans="9:10" x14ac:dyDescent="0.25">
      <c r="I70" s="3">
        <v>42190</v>
      </c>
      <c r="J70" s="4">
        <v>254.55</v>
      </c>
    </row>
    <row r="71" spans="9:10" x14ac:dyDescent="0.25">
      <c r="I71" s="3">
        <v>42191</v>
      </c>
      <c r="J71" s="4">
        <v>201.2</v>
      </c>
    </row>
    <row r="72" spans="9:10" x14ac:dyDescent="0.25">
      <c r="I72" s="3">
        <v>42192</v>
      </c>
      <c r="J72" s="4">
        <v>189.43333333333334</v>
      </c>
    </row>
    <row r="73" spans="9:10" x14ac:dyDescent="0.25">
      <c r="I73" s="3">
        <v>42193</v>
      </c>
      <c r="J73" s="4">
        <v>197.83333333333334</v>
      </c>
    </row>
    <row r="74" spans="9:10" x14ac:dyDescent="0.25">
      <c r="I74" s="3">
        <v>42194</v>
      </c>
      <c r="J74" s="4">
        <v>201.91666666666666</v>
      </c>
    </row>
    <row r="75" spans="9:10" x14ac:dyDescent="0.25">
      <c r="I75" s="3">
        <v>42195</v>
      </c>
      <c r="J75" s="4">
        <v>195.35</v>
      </c>
    </row>
    <row r="76" spans="9:10" x14ac:dyDescent="0.25">
      <c r="I76" s="3">
        <v>42196</v>
      </c>
      <c r="J76" s="4">
        <v>245.65</v>
      </c>
    </row>
    <row r="77" spans="9:10" x14ac:dyDescent="0.25">
      <c r="I77" s="3">
        <v>42197</v>
      </c>
      <c r="J77" s="4">
        <v>250.23333333333332</v>
      </c>
    </row>
    <row r="78" spans="9:10" x14ac:dyDescent="0.25">
      <c r="I78" s="3">
        <v>42198</v>
      </c>
      <c r="J78" s="4">
        <v>199.55</v>
      </c>
    </row>
    <row r="79" spans="9:10" x14ac:dyDescent="0.25">
      <c r="I79" s="3">
        <v>42199</v>
      </c>
      <c r="J79" s="4">
        <v>195.4</v>
      </c>
    </row>
    <row r="80" spans="9:10" x14ac:dyDescent="0.25">
      <c r="I80" s="3">
        <v>42200</v>
      </c>
      <c r="J80" s="4">
        <v>188.83333333333334</v>
      </c>
    </row>
    <row r="81" spans="9:10" x14ac:dyDescent="0.25">
      <c r="I81" s="3">
        <v>42201</v>
      </c>
      <c r="J81" s="4">
        <v>188.75</v>
      </c>
    </row>
    <row r="82" spans="9:10" x14ac:dyDescent="0.25">
      <c r="I82" s="3">
        <v>42202</v>
      </c>
      <c r="J82" s="4">
        <v>191.71666666666667</v>
      </c>
    </row>
    <row r="83" spans="9:10" x14ac:dyDescent="0.25">
      <c r="I83" s="3">
        <v>42203</v>
      </c>
      <c r="J83" s="4">
        <v>240.28333333333333</v>
      </c>
    </row>
    <row r="84" spans="9:10" x14ac:dyDescent="0.25">
      <c r="I84" s="3">
        <v>42204</v>
      </c>
      <c r="J84" s="4">
        <v>250.3</v>
      </c>
    </row>
    <row r="85" spans="9:10" x14ac:dyDescent="0.25">
      <c r="I85" s="3">
        <v>42205</v>
      </c>
      <c r="J85" s="4">
        <v>210.26666666666668</v>
      </c>
    </row>
    <row r="86" spans="9:10" x14ac:dyDescent="0.25">
      <c r="I86" s="3">
        <v>42206</v>
      </c>
      <c r="J86" s="4">
        <v>198.15</v>
      </c>
    </row>
    <row r="87" spans="9:10" x14ac:dyDescent="0.25">
      <c r="I87" s="3">
        <v>42207</v>
      </c>
      <c r="J87" s="4">
        <v>206.76666666666668</v>
      </c>
    </row>
    <row r="88" spans="9:10" x14ac:dyDescent="0.25">
      <c r="I88" s="3">
        <v>42208</v>
      </c>
      <c r="J88" s="4">
        <v>186.18333333333334</v>
      </c>
    </row>
    <row r="89" spans="9:10" x14ac:dyDescent="0.25">
      <c r="I89" s="3">
        <v>42209</v>
      </c>
      <c r="J89" s="4">
        <v>193.03333333333333</v>
      </c>
    </row>
    <row r="90" spans="9:10" x14ac:dyDescent="0.25">
      <c r="I90" s="3">
        <v>42210</v>
      </c>
      <c r="J90" s="4">
        <v>257.06666666666666</v>
      </c>
    </row>
    <row r="91" spans="9:10" x14ac:dyDescent="0.25">
      <c r="I91" s="3">
        <v>42211</v>
      </c>
      <c r="J91" s="4">
        <v>238.85</v>
      </c>
    </row>
    <row r="92" spans="9:10" x14ac:dyDescent="0.25">
      <c r="I92" s="3">
        <v>42212</v>
      </c>
      <c r="J92" s="4">
        <v>197.23333333333332</v>
      </c>
    </row>
    <row r="93" spans="9:10" x14ac:dyDescent="0.25">
      <c r="I93" s="3">
        <v>42213</v>
      </c>
      <c r="J93" s="4">
        <v>200.83333333333334</v>
      </c>
    </row>
    <row r="94" spans="9:10" x14ac:dyDescent="0.25">
      <c r="I94" s="3">
        <v>42214</v>
      </c>
      <c r="J94" s="4">
        <v>196.51666666666668</v>
      </c>
    </row>
    <row r="95" spans="9:10" x14ac:dyDescent="0.25">
      <c r="I95" s="3">
        <v>42215</v>
      </c>
      <c r="J95" s="4">
        <v>193.71666666666667</v>
      </c>
    </row>
    <row r="96" spans="9:10" x14ac:dyDescent="0.25">
      <c r="I96" s="3">
        <v>42216</v>
      </c>
      <c r="J96" s="4">
        <v>186.16666666666666</v>
      </c>
    </row>
    <row r="97" spans="9:10" x14ac:dyDescent="0.25">
      <c r="I97" s="3">
        <v>42217</v>
      </c>
      <c r="J97" s="4">
        <v>253.61666666666667</v>
      </c>
    </row>
    <row r="98" spans="9:10" x14ac:dyDescent="0.25">
      <c r="I98" s="3">
        <v>42218</v>
      </c>
      <c r="J98" s="4">
        <v>244.5</v>
      </c>
    </row>
    <row r="99" spans="9:10" x14ac:dyDescent="0.25">
      <c r="I99" s="3">
        <v>42219</v>
      </c>
      <c r="J99" s="4">
        <v>197.48333333333332</v>
      </c>
    </row>
    <row r="100" spans="9:10" x14ac:dyDescent="0.25">
      <c r="I100" s="3">
        <v>42220</v>
      </c>
      <c r="J100" s="4">
        <v>194.25</v>
      </c>
    </row>
    <row r="101" spans="9:10" x14ac:dyDescent="0.25">
      <c r="I101" s="3">
        <v>42221</v>
      </c>
      <c r="J101" s="4">
        <v>189.73333333333332</v>
      </c>
    </row>
    <row r="102" spans="9:10" x14ac:dyDescent="0.25">
      <c r="I102" s="3">
        <v>42222</v>
      </c>
      <c r="J102" s="4">
        <v>190.51666666666668</v>
      </c>
    </row>
    <row r="103" spans="9:10" x14ac:dyDescent="0.25">
      <c r="I103" s="3">
        <v>42223</v>
      </c>
      <c r="J103" s="4">
        <v>201.03333333333333</v>
      </c>
    </row>
    <row r="104" spans="9:10" x14ac:dyDescent="0.25">
      <c r="I104" s="3">
        <v>42224</v>
      </c>
      <c r="J104" s="4">
        <v>248.38333333333333</v>
      </c>
    </row>
    <row r="105" spans="9:10" x14ac:dyDescent="0.25">
      <c r="I105" s="3">
        <v>42225</v>
      </c>
      <c r="J105" s="4">
        <v>236.45</v>
      </c>
    </row>
    <row r="106" spans="9:10" x14ac:dyDescent="0.25">
      <c r="I106" s="3">
        <v>42226</v>
      </c>
      <c r="J106" s="4">
        <v>200.26666666666668</v>
      </c>
    </row>
    <row r="107" spans="9:10" x14ac:dyDescent="0.25">
      <c r="I107" s="3">
        <v>42227</v>
      </c>
      <c r="J107" s="4">
        <v>194.31666666666666</v>
      </c>
    </row>
    <row r="108" spans="9:10" x14ac:dyDescent="0.25">
      <c r="I108" s="3">
        <v>42228</v>
      </c>
      <c r="J108" s="4">
        <v>202.36666666666667</v>
      </c>
    </row>
    <row r="109" spans="9:10" x14ac:dyDescent="0.25">
      <c r="I109" s="3">
        <v>42229</v>
      </c>
      <c r="J109" s="4">
        <v>200.71666666666667</v>
      </c>
    </row>
    <row r="110" spans="9:10" x14ac:dyDescent="0.25">
      <c r="I110" s="3">
        <v>42230</v>
      </c>
      <c r="J110" s="4">
        <v>196.03333333333333</v>
      </c>
    </row>
    <row r="111" spans="9:10" x14ac:dyDescent="0.25">
      <c r="I111" s="3">
        <v>42231</v>
      </c>
      <c r="J111" s="4">
        <v>253.01666666666668</v>
      </c>
    </row>
    <row r="112" spans="9:10" x14ac:dyDescent="0.25">
      <c r="I112" s="3">
        <v>42232</v>
      </c>
      <c r="J112" s="4">
        <v>235.96666666666667</v>
      </c>
    </row>
    <row r="113" spans="9:10" x14ac:dyDescent="0.25">
      <c r="I113" s="3">
        <v>42233</v>
      </c>
      <c r="J113" s="4">
        <v>189.93333333333334</v>
      </c>
    </row>
    <row r="114" spans="9:10" x14ac:dyDescent="0.25">
      <c r="I114" s="3">
        <v>42234</v>
      </c>
      <c r="J114" s="4">
        <v>192.78333333333333</v>
      </c>
    </row>
    <row r="115" spans="9:10" x14ac:dyDescent="0.25">
      <c r="I115" s="3">
        <v>42235</v>
      </c>
      <c r="J115" s="4">
        <v>195.26666666666668</v>
      </c>
    </row>
    <row r="116" spans="9:10" x14ac:dyDescent="0.25">
      <c r="I116" s="3">
        <v>42236</v>
      </c>
      <c r="J116" s="4">
        <v>180.86666666666667</v>
      </c>
    </row>
    <row r="117" spans="9:10" x14ac:dyDescent="0.25">
      <c r="I117" s="3">
        <v>42237</v>
      </c>
      <c r="J117" s="4">
        <v>196.95</v>
      </c>
    </row>
    <row r="118" spans="9:10" x14ac:dyDescent="0.25">
      <c r="I118" s="3">
        <v>42238</v>
      </c>
      <c r="J118" s="4">
        <v>253.25</v>
      </c>
    </row>
    <row r="119" spans="9:10" x14ac:dyDescent="0.25">
      <c r="I119" s="3">
        <v>42239</v>
      </c>
      <c r="J119" s="4">
        <v>241.26666666666668</v>
      </c>
    </row>
    <row r="120" spans="9:10" x14ac:dyDescent="0.25">
      <c r="I120" s="3">
        <v>42240</v>
      </c>
      <c r="J120" s="4">
        <v>187.21666666666667</v>
      </c>
    </row>
    <row r="121" spans="9:10" x14ac:dyDescent="0.25">
      <c r="I121" s="3">
        <v>42241</v>
      </c>
      <c r="J121" s="4">
        <v>192.33333333333334</v>
      </c>
    </row>
    <row r="122" spans="9:10" x14ac:dyDescent="0.25">
      <c r="I122" s="3">
        <v>42242</v>
      </c>
      <c r="J122" s="4">
        <v>190.93333333333334</v>
      </c>
    </row>
    <row r="123" spans="9:10" x14ac:dyDescent="0.25">
      <c r="I123" s="3">
        <v>42243</v>
      </c>
      <c r="J123" s="4">
        <v>177.13333333333333</v>
      </c>
    </row>
    <row r="124" spans="9:10" x14ac:dyDescent="0.25">
      <c r="I124" s="3">
        <v>42244</v>
      </c>
      <c r="J124" s="4">
        <v>204.18333333333334</v>
      </c>
    </row>
    <row r="125" spans="9:10" x14ac:dyDescent="0.25">
      <c r="I125" s="3">
        <v>42245</v>
      </c>
      <c r="J125" s="4">
        <v>246.93333333333334</v>
      </c>
    </row>
    <row r="126" spans="9:10" x14ac:dyDescent="0.25">
      <c r="I126" s="3">
        <v>42246</v>
      </c>
      <c r="J126" s="4">
        <v>237.91666666666666</v>
      </c>
    </row>
    <row r="127" spans="9:10" x14ac:dyDescent="0.25">
      <c r="I127" s="3">
        <v>42247</v>
      </c>
      <c r="J127" s="4">
        <v>182.88333333333333</v>
      </c>
    </row>
    <row r="128" spans="9:10" x14ac:dyDescent="0.25">
      <c r="I128" s="2" t="s">
        <v>2</v>
      </c>
      <c r="J128" s="4">
        <v>21727.683333333334</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3C7B44-AC38-42C9-9D11-796F809F0B1E}">
  <dimension ref="A1:J18"/>
  <sheetViews>
    <sheetView zoomScaleNormal="100" workbookViewId="0">
      <selection activeCell="C34" sqref="C34"/>
    </sheetView>
  </sheetViews>
  <sheetFormatPr defaultRowHeight="15" x14ac:dyDescent="0.25"/>
  <cols>
    <col min="1" max="1" width="16.28515625" bestFit="1" customWidth="1"/>
    <col min="2" max="2" width="15.5703125" bestFit="1" customWidth="1"/>
    <col min="3" max="3" width="13.140625" bestFit="1" customWidth="1"/>
    <col min="4" max="4" width="10.28515625" bestFit="1" customWidth="1"/>
    <col min="5" max="5" width="18" bestFit="1" customWidth="1"/>
    <col min="6" max="6" width="17.28515625" bestFit="1" customWidth="1"/>
    <col min="7" max="7" width="13.140625" bestFit="1" customWidth="1"/>
    <col min="8" max="8" width="15.28515625" bestFit="1" customWidth="1"/>
    <col min="9" max="9" width="23.85546875" bestFit="1" customWidth="1"/>
    <col min="10" max="10" width="20.5703125" bestFit="1" customWidth="1"/>
    <col min="11" max="11" width="7.5703125" bestFit="1" customWidth="1"/>
  </cols>
  <sheetData>
    <row r="1" spans="1:10" s="35" customFormat="1" ht="30" customHeight="1" x14ac:dyDescent="0.25">
      <c r="A1" s="33" t="s">
        <v>68</v>
      </c>
    </row>
    <row r="2" spans="1:10" x14ac:dyDescent="0.25">
      <c r="D2" s="2"/>
      <c r="E2" s="2"/>
      <c r="F2" s="2"/>
      <c r="G2" s="2"/>
    </row>
    <row r="3" spans="1:10" x14ac:dyDescent="0.25">
      <c r="A3" s="13" t="s">
        <v>48</v>
      </c>
      <c r="D3" s="8"/>
      <c r="E3" s="17" t="s">
        <v>49</v>
      </c>
      <c r="F3" s="17"/>
      <c r="G3" s="8"/>
      <c r="I3" s="13" t="s">
        <v>50</v>
      </c>
      <c r="J3" s="13"/>
    </row>
    <row r="4" spans="1:10" x14ac:dyDescent="0.25">
      <c r="A4" s="1" t="s">
        <v>1</v>
      </c>
      <c r="B4" t="s">
        <v>0</v>
      </c>
      <c r="E4" s="1" t="s">
        <v>1</v>
      </c>
      <c r="F4" t="s">
        <v>7</v>
      </c>
      <c r="I4" s="1" t="s">
        <v>1</v>
      </c>
      <c r="J4" t="s">
        <v>26</v>
      </c>
    </row>
    <row r="5" spans="1:10" x14ac:dyDescent="0.25">
      <c r="A5" s="2" t="s">
        <v>22</v>
      </c>
      <c r="B5" s="8">
        <v>12687076</v>
      </c>
      <c r="E5" s="2" t="s">
        <v>22</v>
      </c>
      <c r="F5" s="6">
        <v>22062</v>
      </c>
      <c r="I5" s="2" t="s">
        <v>22</v>
      </c>
      <c r="J5" s="4">
        <v>32.80565361254645</v>
      </c>
    </row>
    <row r="6" spans="1:10" x14ac:dyDescent="0.25">
      <c r="A6" s="2" t="s">
        <v>21</v>
      </c>
      <c r="B6" s="8">
        <v>12406414</v>
      </c>
      <c r="E6" s="2" t="s">
        <v>21</v>
      </c>
      <c r="F6" s="6">
        <v>21646</v>
      </c>
      <c r="I6" s="2" t="s">
        <v>21</v>
      </c>
      <c r="J6" s="4">
        <v>32.854951954171682</v>
      </c>
    </row>
    <row r="7" spans="1:10" x14ac:dyDescent="0.25">
      <c r="A7" s="2" t="s">
        <v>24</v>
      </c>
      <c r="B7" s="8">
        <v>12460627</v>
      </c>
      <c r="E7" s="2" t="s">
        <v>24</v>
      </c>
      <c r="F7" s="6">
        <v>21660</v>
      </c>
      <c r="I7" s="2" t="s">
        <v>24</v>
      </c>
      <c r="J7" s="4">
        <v>32.823163434903108</v>
      </c>
    </row>
    <row r="8" spans="1:10" x14ac:dyDescent="0.25">
      <c r="A8" s="2" t="s">
        <v>23</v>
      </c>
      <c r="B8" s="8">
        <v>12469676</v>
      </c>
      <c r="E8" s="2" t="s">
        <v>23</v>
      </c>
      <c r="F8" s="6">
        <v>21526</v>
      </c>
      <c r="I8" s="2" t="s">
        <v>23</v>
      </c>
      <c r="J8" s="4">
        <v>32.78719223264897</v>
      </c>
    </row>
    <row r="9" spans="1:10" x14ac:dyDescent="0.25">
      <c r="A9" s="2" t="s">
        <v>2</v>
      </c>
      <c r="B9" s="8">
        <v>50023793</v>
      </c>
      <c r="E9" s="2" t="s">
        <v>2</v>
      </c>
      <c r="F9" s="6">
        <v>86894</v>
      </c>
      <c r="I9" s="2" t="s">
        <v>2</v>
      </c>
      <c r="J9" s="4">
        <v>32.81772550463792</v>
      </c>
    </row>
    <row r="10" spans="1:10" x14ac:dyDescent="0.25">
      <c r="D10" s="9"/>
      <c r="E10" s="9"/>
      <c r="F10" s="9"/>
      <c r="G10" s="9"/>
    </row>
    <row r="12" spans="1:10" x14ac:dyDescent="0.25">
      <c r="A12" s="13" t="s">
        <v>51</v>
      </c>
      <c r="B12" s="13"/>
      <c r="E12" s="13" t="s">
        <v>52</v>
      </c>
      <c r="F12" s="13"/>
      <c r="I12" s="13" t="s">
        <v>82</v>
      </c>
      <c r="J12" s="13"/>
    </row>
    <row r="13" spans="1:10" x14ac:dyDescent="0.25">
      <c r="A13" s="1" t="s">
        <v>1</v>
      </c>
      <c r="B13" t="s">
        <v>9</v>
      </c>
      <c r="E13" s="1" t="s">
        <v>1</v>
      </c>
      <c r="F13" t="s">
        <v>10</v>
      </c>
      <c r="I13" s="1" t="s">
        <v>1</v>
      </c>
      <c r="J13" t="s">
        <v>8</v>
      </c>
    </row>
    <row r="14" spans="1:10" x14ac:dyDescent="0.25">
      <c r="A14" s="2" t="s">
        <v>22</v>
      </c>
      <c r="B14" s="51">
        <v>0.99972140180447822</v>
      </c>
      <c r="E14" s="2" t="s">
        <v>22</v>
      </c>
      <c r="F14" s="9">
        <v>3.5050766023026045</v>
      </c>
      <c r="I14" s="2" t="s">
        <v>23</v>
      </c>
      <c r="J14" s="4">
        <v>579.28440026015051</v>
      </c>
    </row>
    <row r="15" spans="1:10" x14ac:dyDescent="0.25">
      <c r="A15" s="2" t="s">
        <v>21</v>
      </c>
      <c r="B15" s="51">
        <v>1.0008725014908813</v>
      </c>
      <c r="E15" s="2" t="s">
        <v>21</v>
      </c>
      <c r="F15" s="9">
        <v>3.5027764945024265</v>
      </c>
      <c r="I15" s="2" t="s">
        <v>22</v>
      </c>
      <c r="J15" s="4">
        <v>575.06463602574559</v>
      </c>
    </row>
    <row r="16" spans="1:10" x14ac:dyDescent="0.25">
      <c r="A16" s="2" t="s">
        <v>24</v>
      </c>
      <c r="B16" s="51">
        <v>0.99847457963000585</v>
      </c>
      <c r="E16" s="2" t="s">
        <v>24</v>
      </c>
      <c r="F16" s="9">
        <v>3.5000000000000169</v>
      </c>
      <c r="I16" s="2" t="s">
        <v>21</v>
      </c>
      <c r="J16" s="4">
        <v>573.15042040099786</v>
      </c>
    </row>
    <row r="17" spans="1:10" x14ac:dyDescent="0.25">
      <c r="A17" s="2" t="s">
        <v>23</v>
      </c>
      <c r="B17" s="51">
        <v>1.0009430860973745</v>
      </c>
      <c r="E17" s="2" t="s">
        <v>23</v>
      </c>
      <c r="F17" s="9">
        <v>3.5088636997119695</v>
      </c>
      <c r="I17" s="2" t="s">
        <v>24</v>
      </c>
      <c r="J17" s="4">
        <v>575.2828716528162</v>
      </c>
    </row>
    <row r="18" spans="1:10" x14ac:dyDescent="0.25">
      <c r="A18" s="2" t="s">
        <v>2</v>
      </c>
      <c r="B18" s="51">
        <v>1</v>
      </c>
      <c r="E18" s="2" t="s">
        <v>2</v>
      </c>
      <c r="F18" s="9">
        <v>3.5041763527976637</v>
      </c>
      <c r="I18" s="2" t="s">
        <v>2</v>
      </c>
      <c r="J18" s="4">
        <v>575.68753884042621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439036-1583-4E06-9456-E1B2CAB00F3B}">
  <dimension ref="A1:M30"/>
  <sheetViews>
    <sheetView zoomScaleNormal="100" workbookViewId="0">
      <selection activeCell="K20" sqref="K20"/>
    </sheetView>
  </sheetViews>
  <sheetFormatPr defaultRowHeight="15" x14ac:dyDescent="0.25"/>
  <cols>
    <col min="1" max="1" width="25.140625" bestFit="1" customWidth="1"/>
    <col min="2" max="2" width="15.5703125" bestFit="1" customWidth="1"/>
    <col min="3" max="3" width="16.140625" bestFit="1" customWidth="1"/>
    <col min="4" max="4" width="10.28515625" bestFit="1" customWidth="1"/>
    <col min="5" max="5" width="27.140625" bestFit="1" customWidth="1"/>
    <col min="6" max="6" width="17.28515625" bestFit="1" customWidth="1"/>
    <col min="7" max="8" width="9.5703125" bestFit="1" customWidth="1"/>
    <col min="9" max="9" width="30.28515625" bestFit="1" customWidth="1"/>
    <col min="10" max="10" width="20.5703125" bestFit="1" customWidth="1"/>
    <col min="11" max="11" width="18.7109375" bestFit="1" customWidth="1"/>
    <col min="12" max="12" width="10.28515625" bestFit="1" customWidth="1"/>
    <col min="13" max="13" width="18.7109375" bestFit="1" customWidth="1"/>
    <col min="14" max="14" width="15.28515625" bestFit="1" customWidth="1"/>
    <col min="15" max="15" width="23.7109375" bestFit="1" customWidth="1"/>
    <col min="21" max="21" width="16.140625" bestFit="1" customWidth="1"/>
    <col min="22" max="22" width="22.28515625" bestFit="1" customWidth="1"/>
    <col min="23" max="23" width="15.5703125" bestFit="1" customWidth="1"/>
    <col min="24" max="24" width="16.7109375" bestFit="1" customWidth="1"/>
  </cols>
  <sheetData>
    <row r="1" spans="1:13" s="37" customFormat="1" ht="30" customHeight="1" x14ac:dyDescent="0.25">
      <c r="A1" s="33" t="s">
        <v>69</v>
      </c>
      <c r="B1" s="36"/>
      <c r="C1" s="36"/>
    </row>
    <row r="2" spans="1:13" x14ac:dyDescent="0.25">
      <c r="A2" s="18"/>
    </row>
    <row r="3" spans="1:13" ht="15.75" x14ac:dyDescent="0.25">
      <c r="A3" s="21" t="s">
        <v>63</v>
      </c>
      <c r="B3" s="21"/>
      <c r="E3" s="21" t="s">
        <v>64</v>
      </c>
      <c r="F3" s="21"/>
      <c r="I3" s="21" t="s">
        <v>65</v>
      </c>
      <c r="J3" s="21"/>
    </row>
    <row r="4" spans="1:13" x14ac:dyDescent="0.25">
      <c r="A4" s="1" t="s">
        <v>1</v>
      </c>
      <c r="B4" t="s">
        <v>0</v>
      </c>
      <c r="E4" s="1" t="s">
        <v>1</v>
      </c>
      <c r="F4" t="s">
        <v>7</v>
      </c>
      <c r="I4" s="1" t="s">
        <v>1</v>
      </c>
      <c r="J4" t="s">
        <v>26</v>
      </c>
    </row>
    <row r="5" spans="1:13" x14ac:dyDescent="0.25">
      <c r="A5" s="2" t="s">
        <v>15</v>
      </c>
      <c r="B5" s="8">
        <v>5265138</v>
      </c>
      <c r="E5" s="2" t="s">
        <v>15</v>
      </c>
      <c r="F5" s="6">
        <v>12789</v>
      </c>
      <c r="G5" s="2"/>
      <c r="H5" s="2"/>
      <c r="I5" s="2" t="s">
        <v>15</v>
      </c>
      <c r="J5" s="4">
        <v>29.670556728438488</v>
      </c>
      <c r="K5" s="2"/>
      <c r="L5" s="2"/>
      <c r="M5" s="2"/>
    </row>
    <row r="6" spans="1:13" x14ac:dyDescent="0.25">
      <c r="A6" s="2" t="s">
        <v>14</v>
      </c>
      <c r="B6" s="8">
        <v>11456863</v>
      </c>
      <c r="E6" s="2" t="s">
        <v>14</v>
      </c>
      <c r="F6" s="6">
        <v>8094</v>
      </c>
      <c r="G6" s="8"/>
      <c r="H6" s="8"/>
      <c r="I6" s="2" t="s">
        <v>14</v>
      </c>
      <c r="J6" s="4">
        <v>50.085105016061839</v>
      </c>
      <c r="K6" s="8"/>
      <c r="L6" s="8"/>
      <c r="M6" s="8"/>
    </row>
    <row r="7" spans="1:13" x14ac:dyDescent="0.25">
      <c r="A7" s="2" t="s">
        <v>18</v>
      </c>
      <c r="B7" s="8">
        <v>1109293</v>
      </c>
      <c r="E7" s="2" t="s">
        <v>18</v>
      </c>
      <c r="F7" s="6">
        <v>4411</v>
      </c>
      <c r="G7" s="4"/>
      <c r="H7" s="4"/>
      <c r="I7" s="2" t="s">
        <v>18</v>
      </c>
      <c r="J7" s="4">
        <v>42.236817048289026</v>
      </c>
      <c r="K7" s="4"/>
      <c r="L7" s="4"/>
      <c r="M7" s="4"/>
    </row>
    <row r="8" spans="1:13" x14ac:dyDescent="0.25">
      <c r="A8" s="2" t="s">
        <v>17</v>
      </c>
      <c r="B8" s="8">
        <v>7188284</v>
      </c>
      <c r="E8" s="2" t="s">
        <v>17</v>
      </c>
      <c r="F8" s="6">
        <v>9568</v>
      </c>
      <c r="G8" s="6"/>
      <c r="H8" s="6"/>
      <c r="I8" s="2" t="s">
        <v>17</v>
      </c>
      <c r="J8" s="4">
        <v>24.77758152173914</v>
      </c>
      <c r="K8" s="6"/>
      <c r="L8" s="6"/>
      <c r="M8" s="6"/>
    </row>
    <row r="9" spans="1:13" x14ac:dyDescent="0.25">
      <c r="A9" s="2" t="s">
        <v>13</v>
      </c>
      <c r="B9" s="8">
        <v>4884190</v>
      </c>
      <c r="E9" s="2" t="s">
        <v>13</v>
      </c>
      <c r="F9" s="6">
        <v>10874</v>
      </c>
      <c r="I9" s="2" t="s">
        <v>13</v>
      </c>
      <c r="J9" s="4">
        <v>50.103089939305256</v>
      </c>
    </row>
    <row r="10" spans="1:13" x14ac:dyDescent="0.25">
      <c r="A10" s="2" t="s">
        <v>20</v>
      </c>
      <c r="B10" s="8">
        <v>1735539</v>
      </c>
      <c r="E10" s="2" t="s">
        <v>20</v>
      </c>
      <c r="F10" s="6">
        <v>4300</v>
      </c>
      <c r="I10" s="2" t="s">
        <v>20</v>
      </c>
      <c r="J10" s="4">
        <v>29.659081395348814</v>
      </c>
    </row>
    <row r="11" spans="1:13" x14ac:dyDescent="0.25">
      <c r="A11" s="2" t="s">
        <v>19</v>
      </c>
      <c r="B11" s="8">
        <v>5975860</v>
      </c>
      <c r="E11" s="2" t="s">
        <v>19</v>
      </c>
      <c r="F11" s="6">
        <v>13546</v>
      </c>
      <c r="I11" s="2" t="s">
        <v>19</v>
      </c>
      <c r="J11" s="4">
        <v>24.768367045622316</v>
      </c>
    </row>
    <row r="12" spans="1:13" x14ac:dyDescent="0.25">
      <c r="A12" s="2" t="s">
        <v>16</v>
      </c>
      <c r="B12" s="8">
        <v>3711540</v>
      </c>
      <c r="E12" s="2" t="s">
        <v>16</v>
      </c>
      <c r="F12" s="6">
        <v>5562</v>
      </c>
      <c r="I12" s="2" t="s">
        <v>16</v>
      </c>
      <c r="J12" s="4">
        <v>24.693149946062565</v>
      </c>
    </row>
    <row r="13" spans="1:13" x14ac:dyDescent="0.25">
      <c r="A13" s="2" t="s">
        <v>12</v>
      </c>
      <c r="B13" s="8">
        <v>5799502</v>
      </c>
      <c r="E13" s="2" t="s">
        <v>12</v>
      </c>
      <c r="F13" s="6">
        <v>12150</v>
      </c>
      <c r="I13" s="2" t="s">
        <v>12</v>
      </c>
      <c r="J13" s="4">
        <v>29.632584362139902</v>
      </c>
    </row>
    <row r="14" spans="1:13" x14ac:dyDescent="0.25">
      <c r="A14" s="2" t="s">
        <v>11</v>
      </c>
      <c r="B14" s="8">
        <v>2897584</v>
      </c>
      <c r="E14" s="2" t="s">
        <v>11</v>
      </c>
      <c r="F14" s="6">
        <v>5600</v>
      </c>
      <c r="I14" s="2" t="s">
        <v>11</v>
      </c>
      <c r="J14" s="4">
        <v>24.677285714285734</v>
      </c>
    </row>
    <row r="15" spans="1:13" x14ac:dyDescent="0.25">
      <c r="A15" s="2" t="s">
        <v>2</v>
      </c>
      <c r="B15" s="8">
        <v>50023793</v>
      </c>
      <c r="E15" s="2" t="s">
        <v>2</v>
      </c>
      <c r="F15" s="6">
        <v>86894</v>
      </c>
      <c r="I15" s="2" t="s">
        <v>2</v>
      </c>
      <c r="J15" s="4">
        <v>32.81772550463792</v>
      </c>
    </row>
    <row r="18" spans="1:10" ht="15.75" x14ac:dyDescent="0.25">
      <c r="A18" s="21" t="s">
        <v>66</v>
      </c>
      <c r="B18" s="21"/>
      <c r="E18" s="21" t="s">
        <v>67</v>
      </c>
      <c r="F18" s="21"/>
      <c r="I18" s="21" t="s">
        <v>80</v>
      </c>
      <c r="J18" s="21"/>
    </row>
    <row r="19" spans="1:10" x14ac:dyDescent="0.25">
      <c r="A19" s="1" t="s">
        <v>1</v>
      </c>
      <c r="B19" t="s">
        <v>9</v>
      </c>
      <c r="E19" s="1" t="s">
        <v>1</v>
      </c>
      <c r="F19" t="s">
        <v>10</v>
      </c>
      <c r="I19" s="1" t="s">
        <v>1</v>
      </c>
      <c r="J19" t="s">
        <v>8</v>
      </c>
    </row>
    <row r="20" spans="1:10" x14ac:dyDescent="0.25">
      <c r="A20" s="2" t="s">
        <v>15</v>
      </c>
      <c r="B20" s="5">
        <v>0.76236183362715926</v>
      </c>
      <c r="E20" s="2" t="s">
        <v>15</v>
      </c>
      <c r="F20" s="9">
        <v>3.5040503557744955</v>
      </c>
      <c r="I20" s="2" t="s">
        <v>15</v>
      </c>
      <c r="J20" s="4">
        <v>411.6927046680741</v>
      </c>
    </row>
    <row r="21" spans="1:10" x14ac:dyDescent="0.25">
      <c r="A21" s="2" t="s">
        <v>14</v>
      </c>
      <c r="B21" s="5">
        <v>2.3319461527383289</v>
      </c>
      <c r="E21" s="2" t="s">
        <v>14</v>
      </c>
      <c r="F21" s="9">
        <v>3.524017790956266</v>
      </c>
      <c r="I21" s="2" t="s">
        <v>14</v>
      </c>
      <c r="J21" s="4">
        <v>1415.4760316283666</v>
      </c>
    </row>
    <row r="22" spans="1:10" x14ac:dyDescent="0.25">
      <c r="A22" s="2" t="s">
        <v>18</v>
      </c>
      <c r="B22" s="5">
        <v>0.45726860318960594</v>
      </c>
      <c r="E22" s="2" t="s">
        <v>18</v>
      </c>
      <c r="F22" s="9">
        <v>3.5173203355248153</v>
      </c>
      <c r="I22" s="2" t="s">
        <v>18</v>
      </c>
      <c r="J22" s="4">
        <v>251.48333711176605</v>
      </c>
    </row>
    <row r="23" spans="1:10" x14ac:dyDescent="0.25">
      <c r="A23" s="2" t="s">
        <v>17</v>
      </c>
      <c r="B23" s="5">
        <v>1.3228637315922311</v>
      </c>
      <c r="E23" s="2" t="s">
        <v>17</v>
      </c>
      <c r="F23" s="9">
        <v>3.4955685618729082</v>
      </c>
      <c r="I23" s="2" t="s">
        <v>17</v>
      </c>
      <c r="J23" s="4">
        <v>751.28386287625415</v>
      </c>
    </row>
    <row r="24" spans="1:10" x14ac:dyDescent="0.25">
      <c r="A24" s="2" t="s">
        <v>13</v>
      </c>
      <c r="B24" s="5">
        <v>0.80236426434368557</v>
      </c>
      <c r="E24" s="2" t="s">
        <v>13</v>
      </c>
      <c r="F24" s="9">
        <v>3.4969560419348822</v>
      </c>
      <c r="I24" s="2" t="s">
        <v>13</v>
      </c>
      <c r="J24" s="4">
        <v>449.16222181350008</v>
      </c>
    </row>
    <row r="25" spans="1:10" x14ac:dyDescent="0.25">
      <c r="A25" s="2" t="s">
        <v>20</v>
      </c>
      <c r="B25" s="5">
        <v>0.73665206314789022</v>
      </c>
      <c r="E25" s="2" t="s">
        <v>20</v>
      </c>
      <c r="F25" s="9">
        <v>3.4900465116279165</v>
      </c>
      <c r="I25" s="2" t="s">
        <v>20</v>
      </c>
      <c r="J25" s="4">
        <v>403.61372093023255</v>
      </c>
    </row>
    <row r="26" spans="1:10" x14ac:dyDescent="0.25">
      <c r="A26" s="2" t="s">
        <v>19</v>
      </c>
      <c r="B26" s="5">
        <v>0.81446971459016937</v>
      </c>
      <c r="E26" s="2" t="s">
        <v>19</v>
      </c>
      <c r="F26" s="9">
        <v>3.5034253654215264</v>
      </c>
      <c r="I26" s="2" t="s">
        <v>19</v>
      </c>
      <c r="J26" s="4">
        <v>441.15310792853978</v>
      </c>
    </row>
    <row r="27" spans="1:10" x14ac:dyDescent="0.25">
      <c r="A27" s="2" t="s">
        <v>16</v>
      </c>
      <c r="B27" s="5">
        <v>1.0692283302690955</v>
      </c>
      <c r="E27" s="2" t="s">
        <v>16</v>
      </c>
      <c r="F27" s="9">
        <v>3.5047285149226806</v>
      </c>
      <c r="I27" s="2" t="s">
        <v>16</v>
      </c>
      <c r="J27" s="4">
        <v>667.30312837108954</v>
      </c>
    </row>
    <row r="28" spans="1:10" x14ac:dyDescent="0.25">
      <c r="A28" s="2" t="s">
        <v>12</v>
      </c>
      <c r="B28" s="5">
        <v>0.81892704586176501</v>
      </c>
      <c r="E28" s="2" t="s">
        <v>12</v>
      </c>
      <c r="F28" s="9">
        <v>3.4999341563785977</v>
      </c>
      <c r="I28" s="2" t="s">
        <v>12</v>
      </c>
      <c r="J28" s="4">
        <v>477.32526748971196</v>
      </c>
    </row>
    <row r="29" spans="1:10" x14ac:dyDescent="0.25">
      <c r="A29" s="2" t="s">
        <v>11</v>
      </c>
      <c r="B29" s="5">
        <v>0.85229984659101499</v>
      </c>
      <c r="E29" s="2" t="s">
        <v>11</v>
      </c>
      <c r="F29" s="9">
        <v>3.5154821428571528</v>
      </c>
      <c r="I29" s="2" t="s">
        <v>11</v>
      </c>
      <c r="J29" s="4">
        <v>517.42571428571432</v>
      </c>
    </row>
    <row r="30" spans="1:10" x14ac:dyDescent="0.25">
      <c r="A30" s="2" t="s">
        <v>2</v>
      </c>
      <c r="B30" s="5">
        <v>1</v>
      </c>
      <c r="E30" s="2" t="s">
        <v>2</v>
      </c>
      <c r="F30" s="4">
        <v>3.5041763527976637</v>
      </c>
      <c r="I30" s="2" t="s">
        <v>2</v>
      </c>
      <c r="J30" s="4">
        <v>575.68753884042621</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u s t o m e r   d e t a i l s _ 5 b 2 8 6 7 1 1 - d 5 9 d - 4 4 9 a - a 1 6 7 - d a 4 b 3 8 e 3 7 d d e " > < 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 9 2 < / i n t > < / v a l u e > < / i t e m > < i t e m > < k e y > < s t r i n g > C u s t o m e r _ I D < / s t r i n g > < / k e y > < v a l u e > < i n t > 1 1 6 < / i n t > < / v a l u e > < / i t e m > < / C o l u m n W i d t h s > < C o l u m n D i s p l a y I n d e x > < i t e m > < k e y > < s t r i n g > O r d e r _ I D < / s t r i n g > < / k e y > < v a l u e > < i n t > 0 < / i n t > < / v a l u e > < / i t e m > < i t e m > < k e y > < s t r i n g > C u s t o m e r _ I D < / 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b f 7 5 c 2 1 4 - 0 d 3 3 - 4 7 4 0 - 8 a 3 3 - 1 7 f 1 a a e 1 6 3 e b " > < 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11.xml>��< ? x m l   v e r s i o n = " 1 . 0 "   e n c o d i n g = " U T F - 1 6 " ? > < G e m i n i   x m l n s = " h t t p : / / g e m i n i / p i v o t c u s t o m i z a t i o n / 8 c 5 2 4 2 d b - 1 9 0 2 - 4 6 7 0 - 8 4 b 8 - 0 c 3 4 0 4 1 a f 0 b 5 " > < 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X M L _ c i t y   d e t a i l s _ 0 1 5 5 8 b 1 8 - 3 0 4 c - 4 6 b b - b a d 9 - f 3 2 f 9 e f b 3 0 7 e " > < 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 9 2 < / i n t > < / v a l u e > < / i t e m > < i t e m > < k e y > < s t r i n g > C i t y _ I D < / s t r i n g > < / k e y > < v a l u e > < i n t > 8 0 < / i n t > < / v a l u e > < / i t e m > < i t e m > < k e y > < s t r i n g > R e s t a u r a n t _ I D < / s t r i n g > < / k e y > < v a l u e > < i n t > 1 2 3 < / i n t > < / v a l u e > < / i t e m > < / C o l u m n W i d t h s > < C o l u m n D i s p l a y I n d e x > < i t e m > < k e y > < s t r i n g > O r d e r _ I D < / s t r i n g > < / k e y > < v a l u e > < i n t > 0 < / i n t > < / v a l u e > < / i t e m > < i t e m > < k e y > < s t r i n g > C i t y _ I D < / s t r i n g > < / k e y > < v a l u e > < i n t > 1 < / i n t > < / v a l u e > < / i t e m > < i t e m > < k e y > < s t r i n g > R e s t a u r a n t _ I D < / 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8 8 3 6 b a 0 f - 7 2 b d - 4 1 7 a - 9 c 6 d - 2 3 1 2 9 9 7 8 3 c 0 3 " > < C u s t o m C o n t e n t > < ! [ C D A T A [ < ? x m l   v e r s i o n = " 1 . 0 "   e n c o d i n g = " u t f - 1 6 " ? > < S e t t i n g s > < C a l c u l a t e d F i e l d s > < i t e m > < M e a s u r e N a m e > A O V < / M e a s u r e N a m e > < D i s p l a y N a m e > A O V < / D i s p l a y N a m e > < V i s i b l e > F a l s e < / V i s i b l e > < / i t e m > < i t e m > < M e a s u r e N a m e > D i s c o u n t % < / M e a s u r e N a m e > < D i s p l a y N a m e > D i s c o u n t % < / D i s p l a y N a m e > < V i s i b l e > T r u e 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15.xml>��< ? x m l   v e r s i o n = " 1 . 0 "   e n c o d i n g = " U T F - 1 6 " ? > < G e m i n i   x m l n s = " h t t p : / / g e m i n i / p i v o t c u s t o m i z a t i o n / b 7 6 5 8 3 9 6 - a 4 4 e - 4 d 0 4 - b 9 c 4 - 5 b e b c b 1 6 a c 4 0 " > < 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 T r u e < / V i s i b l e > < / i t e m > < i t e m > < M e a s u r e N a m e > H o u r l y   T o t a l   T i m e < / M e a s u r e N a m e > < D i s p l a y N a m e > H o u r l y   T o t a l   T i m e < / D i s p l a y N a m e > < V i s i b l e > F a l s e < / V i s i b l e > < / i t e m > < / C a l c u l a t e d F i e l d s > < S A H o s t H a s h > 0 < / S A H o s t H a s h > < G e m i n i F i e l d L i s t V i s i b l e > T r u e < / G e m i n i F i e l d L i s t V i s i b l e > < / S e t t i n g s > ] ] > < / C u s t o m C o n t e n t > < / G e m i n i > 
</file>

<file path=customXml/item16.xml>��< ? x m l   v e r s i o n = " 1 . 0 "   e n c o d i n g = " U T F - 1 6 " ? > < G e m i n i   x m l n s = " h t t p : / / g e m i n i / p i v o t c u s t o m i z a t i o n / S h o w I m p l i c i t M e a s u r e s " > < C u s t o m C o n t e n t > < ! [ C D A T A [ F a l s e ] ] > < / C u s t o m C o n t e n t > < / G e m i n i > 
</file>

<file path=customXml/item17.xml>��< ? x m l   v e r s i o n = " 1 . 0 "   e n c o d i n g = " U T F - 1 6 " ? > < G e m i n i   x m l n s = " h t t p : / / g e m i n i / p i v o t c u s t o m i z a t i o n / 5 f f d 3 f 2 f - 0 2 4 1 - 4 a e 6 - 8 1 5 3 - 8 4 f 3 d 1 6 3 4 0 a 0 " > < 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18.xml>��< ? x m l   v e r s i o n = " 1 . 0 "   e n c o d i n g = " U T F - 1 6 " ? > < G e m i n i   x m l n s = " h t t p : / / g e m i n i / p i v o t c u s t o m i z a t i o n / 9 f b 3 0 9 2 3 - e d f 4 - 4 1 9 1 - a c e a - f 1 4 6 8 3 e 5 5 1 6 8 " > < 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19.xml>��< ? x m l   v e r s i o n = " 1 . 0 "   e n c o d i n g = " U T F - 1 6 " ? > < G e m i n i   x m l n s = " h t t p : / / g e m i n i / p i v o t c u s t o m i z a t i o n / f a 8 4 5 4 7 1 - c e 5 5 - 4 2 5 f - a b b c - 3 5 6 9 3 3 1 6 6 4 e 9 " > < 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2.xml>��< ? x m l   v e r s i o n = " 1 . 0 "   e n c o d i n g = " U T F - 1 6 " ? > < G e m i n i   x m l n s = " h t t p : / / g e m i n i / p i v o t c u s t o m i z a t i o n / S a n d b o x N o n E m p t y " > < C u s t o m C o n t e n t > < ! [ C D A T A [ 1 ] ] > < / C u s t o m C o n t e n t > < / G e m i n i > 
</file>

<file path=customXml/item20.xml>��< ? x m l   v e r s i o n = " 1 . 0 "   e n c o d i n g = " U T F - 1 6 " ? > < G e m i n i   x m l n s = " h t t p : / / g e m i n i / p i v o t c u s t o m i z a t i o n / 6 2 6 e f 5 1 9 - 4 a 8 8 - 4 c e 3 - 8 2 f b - 0 d b 0 e a 2 8 4 f c f " > < 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21.xml>��< ? x m l   v e r s i o n = " 1 . 0 "   e n c o d i n g = " U T F - 1 6 " ? > < G e m i n i   x m l n s = " h t t p : / / g e m i n i / p i v o t c u s t o m i z a t i o n / T a b l e O r d e r " > < C u s t o m C o n t e n t > < ! [ C D A T A [ R e s t a u r a n t _ I D   m a p p i n g _ e d 5 b 4 8 7 2 - 2 3 6 8 - 4 7 8 7 - b a b c - c 7 d a 8 0 0 1 f d d 7 , S h e e t 1 _ 9 a f 5 e a 5 7 - 3 e 3 4 - 4 e 6 5 - 8 e 6 8 - 8 8 4 4 1 4 9 a 8 a 2 2 , c i t y   d e t a i l s _ 0 1 5 5 8 b 1 8 - 3 0 4 c - 4 6 b b - b a d 9 - f 3 2 f 9 e f b 3 0 7 e , c u s t o m e r   d e t a i l s _ 5 b 2 8 6 7 1 1 - d 5 9 d - 4 4 9 a - a 1 6 7 - d a 4 b 3 8 e 3 7 d d e , o r d e r   d e t a i l s _ a 1 e 6 1 1 3 c - a 7 e 5 - 4 2 0 4 - b 1 3 0 - e 8 8 8 c d 2 7 9 f 3 0 ] ] > < / C u s t o m C o n t e n t > < / G e m i n i > 
</file>

<file path=customXml/item22.xml>��< ? x m l   v e r s i o n = " 1 . 0 "   e n c o d i n g = " U T F - 1 6 " ? > < G e m i n i   x m l n s = " h t t p : / / g e m i n i / p i v o t c u s t o m i z a t i o n / I s S a n d b o x E m b e d d e d " > < C u s t o m C o n t e n t > < ! [ C D A T A [ y e s ] ] > < / C u s t o m C o n t e n t > < / G e m i n i > 
</file>

<file path=customXml/item23.xml>��< ? x m l   v e r s i o n = " 1 . 0 "   e n c o d i n g = " U T F - 1 6 " ? > < G e m i n i   x m l n s = " h t t p : / / g e m i n i / p i v o t c u s t o m i z a t i o n / 3 f a b 0 6 a 1 - e 8 0 9 - 4 c 5 2 - a 9 6 3 - 9 0 a 0 6 0 e 2 5 c b a " > < 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24.xml>��< ? x m l   v e r s i o n = " 1 . 0 "   e n c o d i n g = " U T F - 1 6 " ? > < G e m i n i   x m l n s = " h t t p : / / g e m i n i / p i v o t c u s t o m i z a t i o n / T a b l e X M L _ R e s t a u r a n t _ I D   m a p p i n g _ e d 5 b 4 8 7 2 - 2 3 6 8 - 4 7 8 7 - b a b c - c 7 d a 8 0 0 1 f d d 7 " > < C u s t o m C o n t e n t > < ! [ C D A T A [ < T a b l e W i d g e t G r i d S e r i a l i z a t i o n   x m l n s : x s d = " h t t p : / / w w w . w 3 . o r g / 2 0 0 1 / X M L S c h e m a "   x m l n s : x s i = " h t t p : / / w w w . w 3 . o r g / 2 0 0 1 / X M L S c h e m a - i n s t a n c e " > < C o l u m n S u g g e s t e d T y p e   / > < C o l u m n F o r m a t   / > < C o l u m n A c c u r a c y   / > < C o l u m n C u r r e n c y S y m b o l   / > < C o l u m n P o s i t i v e P a t t e r n   / > < C o l u m n N e g a t i v e P a t t e r n   / > < C o l u m n W i d t h s > < i t e m > < k e y > < s t r i n g > R e s t a u r a n t _ I D < / s t r i n g > < / k e y > < v a l u e > < i n t > 1 2 3 < / i n t > < / v a l u e > < / i t e m > < i t e m > < k e y > < s t r i n g > N a m e < / s t r i n g > < / k e y > < v a l u e > < i n t > 7 3 < / i n t > < / v a l u e > < / i t e m > < / C o l u m n W i d t h s > < C o l u m n D i s p l a y I n d e x > < i t e m > < k e y > < s t r i n g > R e s t a u r a n t _ I D 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f 5 b 2 3 a c 2 - b 4 c d - 4 4 7 e - a 8 d 0 - a c b f 2 c 7 9 a c 4 5 " > < 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 T r u e 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26.xml>��< ? x m l   v e r s i o n = " 1 . 0 "   e n c o d i n g = " U T F - 1 6 " ? > < G e m i n i   x m l n s = " h t t p : / / g e m i n i / p i v o t c u s t o m i z a t i o n / S h o w H i d d e n " > < C u s t o m C o n t e n t > < ! [ C D A T A [ F a l s e ] ] > < / C u s t o m C o n t e n t > < / G e m i n i > 
</file>

<file path=customXml/item27.xml>��< ? x m l   v e r s i o n = " 1 . 0 "   e n c o d i n g = " U T F - 1 6 " ? > < G e m i n i   x m l n s = " h t t p : / / g e m i n i / p i v o t c u s t o m i z a t i o n / 3 0 8 c 6 f 6 b - 4 0 6 d - 4 6 9 c - b f a a - a a 0 1 8 a 8 e 2 9 3 e " > < 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2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9.xml>��< ? x m l   v e r s i o n = " 1 . 0 "   e n c o d i n g = " U T F - 1 6 " ? > < G e m i n i   x m l n s = " h t t p : / / g e m i n i / p i v o t c u s t o m i z a t i o n / P o w e r P i v o t V e r s i o n " > < C u s t o m C o n t e n t > < ! [ C D A T A [ 2 0 1 5 . 1 3 0 . 1 6 0 5 . 1 0 7 5 ] ] > < / C u s t o m C o n t e n t > < / G e m i n i > 
</file>

<file path=customXml/item3.xml>��< ? x m l   v e r s i o n = " 1 . 0 "   e n c o d i n g = " U T F - 1 6 " ? > < G e m i n i   x m l n s = " h t t p : / / g e m i n i / p i v o t c u s t o m i z a t i o n / 1 7 3 d 9 0 a 9 - 3 9 4 f - 4 8 a 9 - b 4 c 1 - 2 2 8 1 f d f 1 c e 4 6 " > < 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30.xml>��< ? x m l   v e r s i o n = " 1 . 0 "   e n c o d i n g = " U T F - 1 6 " ? > < G e m i n i   x m l n s = " h t t p : / / g e m i n i / p i v o t c u s t o m i z a t i o n / L i n k e d T a b l e U p d a t e M o d e " > < C u s t o m C o n t e n t > < ! [ C D A T A [ T r u e ] ] > < / C u s t o m C o n t e n t > < / G e m i n i > 
</file>

<file path=customXml/item3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 R e s t a u r a n t _ I D   m a p p i n g 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 R e s t a u r a n t _ I D   m a p p i n g 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 C o l u m n s \ R e s t a u r a n t _ I D 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 C i t y _ M a p p i n g 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 C i t y _ M a p p i n g 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 C o l u m n s \ R e s t a u r a n t _ I D 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 C o l u m n s \ P r e p a r a t i o n   t i m e < / K e y > < / a : K e y > < a : V a l u e   i : t y p e = " T a b l e W i d g e t B a s e V i e w S t a t e " / > < / a : K e y V a l u e O f D i a g r a m O b j e c t K e y a n y T y p e z b w N T n L X > < a : K e y V a l u e O f D i a g r a m O b j e c t K e y a n y T y p e z b w N T n L X > < a : K e y > < K e y > C o l u m n s \ D e l i v e r y   t i m e < / K e y > < / a : K e y > < a : V a l u e   i : t y p e = " T a b l e W i d g e t B a s e V i e w S t a t e " / > < / a : K e y V a l u e O f D i a g r a m O b j e c t K e y a n y T y p e z b w N T n L X > < a : K e y V a l u e O f D i a g r a m O b j e c t K e y a n y T y p e z b w N T n L X > < a : K e y > < K e y > C o l u m n s \ T o t a l   T i m e < / K e y > < / a : K e y > < a : V a l u e   i : t y p e = " T a b l e W i d g e t B a s e V i e w S t a t e " / > < / a : K e y V a l u e O f D i a g r a m O b j e c t K e y a n y T y p e z b w N T n L X > < a : K e y V a l u e O f D i a g r a m O b j e c t K e y a n y T y p e z b w N T n L X > < a : K e y > < K e y > C o l u m n s \ O r d e r   C o u n t < / 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 2 0 2 2 - 1 2 - 3 0 T 2 1 : 3 5 : 4 5 . 7 3 6 0 5 1 6 + 0 5 : 3 0 < / L a s t P r o c e s s e d T i m e > < / D a t a M o d e l i n g S a n d b o x . S e r i a l i z e d S a n d b o x E r r o r C a c h e > ] ] > < / C u s t o m C o n t e n t > < / G e m i n i > 
</file>

<file path=customXml/item33.xml>��< ? x m l   v e r s i o n = " 1 . 0 "   e n c o d i n g = " U T F - 1 6 " ? > < G e m i n i   x m l n s = " h t t p : / / g e m i n i / p i v o t c u s t o m i z a t i o n / T a b l e X M L _ o r d e r   d e t a i l s _ a 1 e 6 1 1 3 c - a 7 e 5 - 4 2 0 4 - b 1 3 0 - e 8 8 8 c d 2 7 9 f 3 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 O r d e r _ I D < / s t r i n g > < / k e y > < v a l u e > < i n t > 9 2 < / i n t > < / v a l u e > < / i t e m > < i t e m > < k e y > < s t r i n g > R e v e n u e < / s t r i n g > < / k e y > < v a l u e > < i n t > 9 1 < / i n t > < / v a l u e > < / i t e m > < i t e m > < k e y > < s t r i n g > D i s c o u n t < / s t r i n g > < / k e y > < v a l u e > < i n t > 9 0 < / i n t > < / v a l u e > < / i t e m > < i t e m > < k e y > < s t r i n g > R a t i n g < / s t r i n g > < / k e y > < v a l u e > < i n t > 7 4 < / i n t > < / v a l u e > < / i t e m > < i t e m > < k e y > < s t r i n g > P r e p a r a t i o n   t i m e < / s t r i n g > < / k e y > < v a l u e > < i n t > 1 3 9 < / i n t > < / v a l u e > < / i t e m > < i t e m > < k e y > < s t r i n g > D e l i v e r y   t i m e < / s t r i n g > < / k e y > < v a l u e > < i n t > 1 1 9 < / i n t > < / v a l u e > < / i t e m > < i t e m > < k e y > < s t r i n g > T o t a l   T i m e < / s t r i n g > < / k e y > < v a l u e > < i n t > 1 0 0 < / i n t > < / v a l u e > < / i t e m > < i t e m > < k e y > < s t r i n g > O r d e r   C o u n t < / s t r i n g > < / k e y > < v a l u e > < i n t > 1 1 2 < / i n t > < / v a l u e > < / i t e m > < i t e m > < k e y > < s t r i n g > D a t e   ( M o n t h   I n d e x ) < / s t r i n g > < / k e y > < v a l u e > < i n t > 1 5 7 < / i n t > < / v a l u e > < / i t e m > < i t e m > < k e y > < s t r i n g > D a t e   ( M o n t h ) < / s t r i n g > < / k e y > < v a l u e > < i n t > 1 1 9 < / i n t > < / v a l u e > < / i t e m > < / C o l u m n W i d t h s > < C o l u m n D i s p l a y I n d e x > < i t e m > < k e y > < s t r i n g > D a t e < / s t r i n g > < / k e y > < v a l u e > < i n t > 0 < / i n t > < / v a l u e > < / i t e m > < i t e m > < k e y > < s t r i n g > O r d e r _ I D < / s t r i n g > < / k e y > < v a l u e > < i n t > 1 < / i n t > < / v a l u e > < / i t e m > < i t e m > < k e y > < s t r i n g > R e v e n u e < / s t r i n g > < / k e y > < v a l u e > < i n t > 2 < / i n t > < / v a l u e > < / i t e m > < i t e m > < k e y > < s t r i n g > D i s c o u n t < / s t r i n g > < / k e y > < v a l u e > < i n t > 3 < / i n t > < / v a l u e > < / i t e m > < i t e m > < k e y > < s t r i n g > R a t i n g < / s t r i n g > < / k e y > < v a l u e > < i n t > 4 < / i n t > < / v a l u e > < / i t e m > < i t e m > < k e y > < s t r i n g > P r e p a r a t i o n   t i m e < / s t r i n g > < / k e y > < v a l u e > < i n t > 5 < / i n t > < / v a l u e > < / i t e m > < i t e m > < k e y > < s t r i n g > D e l i v e r y   t i m e < / s t r i n g > < / k e y > < v a l u e > < i n t > 6 < / i n t > < / v a l u e > < / i t e m > < i t e m > < k e y > < s t r i n g > T o t a l   T i m e < / s t r i n g > < / k e y > < v a l u e > < i n t > 7 < / i n t > < / v a l u e > < / i t e m > < i t e m > < k e y > < s t r i n g > O r d e r   C o u n t < / s t r i n g > < / k e y > < v a l u e > < i n t > 8 < / i n t > < / v a l u e > < / i t e m > < i t e m > < k e y > < s t r i n g > D a t e   ( M o n t h   I n d e x ) < / s t r i n g > < / k e y > < v a l u e > < i n t > 9 < / i n t > < / v a l u e > < / i t e m > < i t e m > < k e y > < s t r i n g > D a t e   ( M o n t h ) < / s t r i n g > < / k e y > < v a l u e > < i n t > 1 0 < / 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9 0 f a 3 4 d 5 - 5 9 7 d - 4 f 0 d - 9 0 5 7 - a a c 8 5 d 7 6 e 6 e 3 " > < 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35.xml>��< ? x m l   v e r s i o n = " 1 . 0 "   e n c o d i n g = " U T F - 1 6 " ? > < G e m i n i   x m l n s = " h t t p : / / g e m i n i / p i v o t c u s t o m i z a t i o n / T a b l e X M L _ S h e e t 1 _ 9 a f 5 e a 5 7 - 3 e 3 4 - 4 e 6 5 - 8 e 6 8 - 8 8 4 4 1 4 9 a 8 a 2 2 " > < C u s t o m C o n t e n t > < ! [ C D A T A [ < T a b l e W i d g e t G r i d S e r i a l i z a t i o n   x m l n s : x s d = " h t t p : / / w w w . w 3 . o r g / 2 0 0 1 / X M L S c h e m a "   x m l n s : x s i = " h t t p : / / w w w . w 3 . o r g / 2 0 0 1 / X M L S c h e m a - i n s t a n c e " > < C o l u m n S u g g e s t e d T y p e   / > < C o l u m n F o r m a t   / > < C o l u m n A c c u r a c y   / > < C o l u m n C u r r e n c y S y m b o l   / > < C o l u m n P o s i t i v e P a t t e r n   / > < C o l u m n N e g a t i v e P a t t e r n   / > < C o l u m n W i d t h s > < i t e m > < k e y > < s t r i n g > C i t y _ I D < / s t r i n g > < / k e y > < v a l u e > < i n t > 8 0 < / i n t > < / v a l u e > < / i t e m > < i t e m > < k e y > < s t r i n g > C i t y _ n a m e < / s t r i n g > < / k e y > < v a l u e > < i n t > 1 0 2 < / i n t > < / v a l u e > < / i t e m > < / C o l u m n W i d t h s > < C o l u m n D i s p l a y I n d e x > < i t e m > < k e y > < s t r i n g > C i t y _ I D < / s t r i n g > < / k e y > < v a l u e > < i n t > 0 < / i n t > < / v a l u e > < / i t e m > < i t e m > < k e y > < s t r i n g > C i t y _ n a m e < / s t r i n g > < / k e y > < v a l u e > < i n t > 1 < / 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R e l a t i o n s h i p A u t o D e t e c t i o n E n a b l e d " > < C u s t o m C o n t e n t > < ! [ C D A T A [ T r u e ] ] > < / C u s t o m C o n t e n t > < / G e m i n i > 
</file>

<file path=customXml/item37.xml>��< ? x m l   v e r s i o n = " 1 . 0 "   e n c o d i n g = " U T F - 1 6 " ? > < G e m i n i   x m l n s = " h t t p : / / g e m i n i / p i v o t c u s t o m i z a t i o n / 7 c a 6 d 1 f 5 - e b 9 9 - 4 4 7 8 - b 5 8 2 - 0 8 e 9 4 e 2 a 2 0 9 8 " > < C u s t o m C o n t e n t > < ! [ C D A T A [ < ? x m l   v e r s i o n = " 1 . 0 "   e n c o d i n g = " u t f - 1 6 " ? > < S e t t i n g s > < C a l c u l a t e d F i e l d s > < i t e m > < M e a s u r e N a m e > A O V < / M e a s u r e N a m e > < D i s p l a y N a m e > A O V < / D i s p l a y N a m e > < V i s i b l e > T r u e < / V i s i b l e > < / i t e m > < i t e m > < M e a s u r e N a m e > D i s c o u n t % < / M e a s u r e N a m e > < D i s p l a y N a m e > D i s c o u n t % < / D i s p l a y N a m e > < V i s i b l e > T r u e 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38.xml>��< ? x m l   v e r s i o n = " 1 . 0 "   e n c o d i n g = " U T F - 1 6 " ? > < G e m i n i   x m l n s = " h t t p : / / g e m i n i / p i v o t c u s t o m i z a t i o n / 0 d a a 0 1 7 d - f 2 8 e - 4 1 8 4 - 9 9 d 0 - 7 a f d 6 d c c d c 6 3 " > < 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39.xml>��< ? x m l   v e r s i o n = " 1 . 0 "   e n c o d i n g = " U T F - 1 6 " ? > < G e m i n i   x m l n s = " h t t p : / / g e m i n i / p i v o t c u s t o m i z a t i o n / f 3 6 a 1 a 7 5 - 3 1 2 d - 4 7 1 3 - 8 9 d c - 4 0 b 4 2 9 f a d b 5 9 " > < C u s t o m C o n t e n t > < ! [ C D A T A [ < ? x m l   v e r s i o n = " 1 . 0 "   e n c o d i n g = " u t f - 1 6 " ? > < S e t t i n g s > < C a l c u l a t e d F i e l d s > < i t e m > < M e a s u r e N a m e > A O V < / M e a s u r e N a m e > < D i s p l a y N a m e > A O V < / D i s p l a y N a m e > < V i s i b l e > F a l s e < / V i s i b l e > < / i t e m > < i t e m > < M e a s u r e N a m e > D i s c o u n t % < / M e a s u r e N a m e > < D i s p l a y N a m e > D i s c o u n t % < / D i s p l a y N a m e > < V i s i b l e > T r u e 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 C i t y _ M a p p i n g 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 C i t y _ M a p p i n g 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 C i t y _ n a m e < / K e y > < / D i a g r a m O b j e c t K e y > < D i a g r a m O b j e c t K e y > < K e y > M e a s u r e s \ C o u n t   o f   C i t y _ n a m e \ T a g I n f o \ F o r m u l a < / K e y > < / D i a g r a m O b j e c t K e y > < D i a g r a m O b j e c t K e y > < K e y > M e a s u r e s \ C o u n t   o f   C i t y _ n a m e \ T a g I n f o \ V a l u e < / K e y > < / D i a g r a m O b j e c t K e y > < D i a g r a m O b j e c t K e y > < K e y > C o l u m n s \ C i t y _ I D < / K e y > < / D i a g r a m O b j e c t K e y > < D i a g r a m O b j e c t K e y > < K e y > C o l u m n s \ C i t y _ n a m e < / K e y > < / D i a g r a m O b j e c t K e y > < D i a g r a m O b j e c t K e y > < K e y > L i n k s \ & l t ; C o l u m n s \ C o u n t   o f   C i t y _ n a m e & g t ; - & l t ; M e a s u r e s \ C i t y _ n a m e & g t ; < / K e y > < / D i a g r a m O b j e c t K e y > < D i a g r a m O b j e c t K e y > < K e y > L i n k s \ & l t ; C o l u m n s \ C o u n t   o f   C i t y _ n a m e & g t ; - & l t ; M e a s u r e s \ C i t y _ n a m e & g t ; \ C O L U M N < / K e y > < / D i a g r a m O b j e c t K e y > < D i a g r a m O b j e c t K e y > < K e y > L i n k s \ & l t ; C o l u m n s \ C o u n t   o f   C i t y _ n a m e & g t ; - & l t ; M e a s u r e s \ C i t y _ n a m e & g t ; \ M E A S U R E 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 C i t y _ n a m e < / K e y > < / a : K e y > < a : V a l u e   i : t y p e = " M e a s u r e G r i d N o d e V i e w S t a t e " > < C o l u m n > 1 < / C o l u m n > < L a y e d O u t > t r u e < / L a y e d O u t > < W a s U I I n v i s i b l e > t r u e < / W a s U I I n v i s i b l e > < / a : V a l u e > < / a : K e y V a l u e O f D i a g r a m O b j e c t K e y a n y T y p e z b w N T n L X > < a : K e y V a l u e O f D i a g r a m O b j e c t K e y a n y T y p e z b w N T n L X > < a : K e y > < K e y > M e a s u r e s \ C o u n t   o f   C i t y _ n a m e \ T a g I n f o \ F o r m u l a < / K e y > < / a : K e y > < a : V a l u e   i : t y p e = " M e a s u r e G r i d V i e w S t a t e I D i a g r a m T a g A d d i t i o n a l I n f o " / > < / a : K e y V a l u e O f D i a g r a m O b j e c t K e y a n y T y p e z b w N T n L X > < a : K e y V a l u e O f D i a g r a m O b j e c t K e y a n y T y p e z b w N T n L X > < a : K e y > < K e y > M e a s u r e s \ C o u n t   o f   C i t y _ n a m e \ T a g I n f o \ V a l u e < / K e y > < / a : K e y > < a : V a l u e   i : t y p e = " M e a s u r e G r i d V i e w S t a t e I D i a g r a m T a g A d d i t i o n a l I n f o " / > < / a : K e y V a l u e O f D i a g r a m O b j e c t K e y a n y T y p e z b w N T n L X > < a : K e y V a l u e O f D i a g r a m O b j e c t K e y a n y T y p e z b w N T n L X > < a : K e y > < K e y > C o l u m n s \ C i t y _ I D < / K e y > < / a : K e y > < a : V a l u e   i : t y p e = " M e a s u r e G r i d N o d e V i e w S t a t e " > < L a y e d O u t > t r u e < / L a y e d O u t > < / a : V a l u e > < / a : K e y V a l u e O f D i a g r a m O b j e c t K e y a n y T y p e z b w N T n L X > < a : K e y V a l u e O f D i a g r a m O b j e c t K e y a n y T y p e z b w N T n L X > < a : K e y > < K e y > C o l u m n s \ C i t y _ n a m e < / K e y > < / a : K e y > < a : V a l u e   i : t y p e = " M e a s u r e G r i d N o d e V i e w S t a t e " > < C o l u m n > 1 < / C o l u m n > < L a y e d O u t > t r u e < / L a y e d O u t > < / a : V a l u e > < / a : K e y V a l u e O f D i a g r a m O b j e c t K e y a n y T y p e z b w N T n L X > < a : K e y V a l u e O f D i a g r a m O b j e c t K e y a n y T y p e z b w N T n L X > < a : K e y > < K e y > L i n k s \ & l t ; C o l u m n s \ C o u n t   o f   C i t y _ n a m e & g t ; - & l t ; M e a s u r e s \ C i t y _ n a m e & g t ; < / K e y > < / a : K e y > < a : V a l u e   i : t y p e = " M e a s u r e G r i d V i e w S t a t e I D i a g r a m L i n k " / > < / a : K e y V a l u e O f D i a g r a m O b j e c t K e y a n y T y p e z b w N T n L X > < a : K e y V a l u e O f D i a g r a m O b j e c t K e y a n y T y p e z b w N T n L X > < a : K e y > < K e y > L i n k s \ & l t ; C o l u m n s \ C o u n t   o f   C i t y _ n a m e & g t ; - & l t ; M e a s u r e s \ C i t y _ n a m e & g t ; \ C O L U M N < / K e y > < / a : K e y > < a : V a l u e   i : t y p e = " M e a s u r e G r i d V i e w S t a t e I D i a g r a m L i n k E n d p o i n t " / > < / a : K e y V a l u e O f D i a g r a m O b j e c t K e y a n y T y p e z b w N T n L X > < a : K e y V a l u e O f D i a g r a m O b j e c t K e y a n y T y p e z b w N T n L X > < a : K e y > < K e y > L i n k s \ & l t ; C o l u m n s \ C o u n t   o f   C i t y _ n a m e & g t ; - & l t ; M e a s u r e s \ C i t y _ n a m e & g t ; \ M E A S U R E < / K e y > < / a : K e y > < a : V a l u e   i : t y p e = " M e a s u r e G r i d V i e w S t a t e I D i a g r a m L i n k E n d p o i n t " / > < / a : K e y V a l u e O f D i a g r a m O b j e c t K e y a n y T y p e z b w N T n L X > < / V i e w S t a t e s > < / D i a g r a m M a n a g e r . S e r i a l i z a b l e D i a g r a m > < D i a g r a m M a n a g e r . S e r i a l i z a b l e D i a g r a m > < A d a p t e r   i : t y p e = " M e a s u r e D i a g r a m S a n d b o x A d a p t e r " > < T a b l e N a m e > o r d e r 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 M e a s u r e s \ A O V < / K e y > < / D i a g r a m O b j e c t K e y > < D i a g r a m O b j e c t K e y > < K e y > M e a s u r e s \ A O V \ T a g I n f o \ F o r m u l a < / K e y > < / D i a g r a m O b j e c t K e y > < D i a g r a m O b j e c t K e y > < K e y > M e a s u r e s \ A O V \ T a g I n f o \ V a l u e < / K e y > < / D i a g r a m O b j e c t K e y > < D i a g r a m O b j e c t K e y > < K e y > M e a s u r e s \ D i s c o u n t % < / K e y > < / D i a g r a m O b j e c t K e y > < D i a g r a m O b j e c t K e y > < K e y > M e a s u r e s \ D i s c o u n t % \ T a g I n f o \ F o r m u l a < / K e y > < / D i a g r a m O b j e c t K e y > < D i a g r a m O b j e c t K e y > < K e y > M e a s u r e s \ D i s c o u n t % \ T a g I n f o \ V a l u e < / K e y > < / D i a g r a m O b j e c t K e y > < D i a g r a m O b j e c t K e y > < K e y > M e a s u r e s \ A v e r a g e   R a t i n g s < / K e y > < / D i a g r a m O b j e c t K e y > < D i a g r a m O b j e c t K e y > < K e y > M e a s u r e s \ A v e r a g e   R a t i n g s \ T a g I n f o \ F o r m u l a < / K e y > < / D i a g r a m O b j e c t K e y > < D i a g r a m O b j e c t K e y > < K e y > M e a s u r e s \ A v e r a g e   R a t i n g s \ T a g I n f o \ V a l u e < / K e y > < / D i a g r a m O b j e c t K e y > < D i a g r a m O b j e c t K e y > < K e y > M e a s u r e s \ A v e r a g e   d e l i v e r y   t i m e < / K e y > < / D i a g r a m O b j e c t K e y > < D i a g r a m O b j e c t K e y > < K e y > M e a s u r e s \ A v e r a g e   d e l i v e r y   t i m e \ T a g I n f o \ F o r m u l a < / K e y > < / D i a g r a m O b j e c t K e y > < D i a g r a m O b j e c t K e y > < K e y > M e a s u r e s \ A v e r a g e   d e l i v e r y   t i m e \ T a g I n f o \ V a l u e < / K e y > < / D i a g r a m O b j e c t K e y > < D i a g r a m O b j e c t K e y > < K e y > M e a s u r e s \ H o u r l y   D e l i v e r y   T i m e < / K e y > < / D i a g r a m O b j e c t K e y > < D i a g r a m O b j e c t K e y > < K e y > M e a s u r e s \ H o u r l y   D e l i v e r y   T i m e \ T a g I n f o \ F o r m u l a < / K e y > < / D i a g r a m O b j e c t K e y > < D i a g r a m O b j e c t K e y > < K e y > M e a s u r e s \ H o u r l y   D e l i v e r y   T i m e \ T a g I n f o \ V a l u e < / K e y > < / D i a g r a m O b j e c t K e y > < D i a g r a m O b j e c t K e y > < K e y > M e a s u r e s \ H o u r l y   T o t a l   T i m e < / K e y > < / D i a g r a m O b j e c t K e y > < D i a g r a m O b j e c t K e y > < K e y > M e a s u r e s \ H o u r l y   T o t a l   T i m e \ T a g I n f o \ F o r m u l a < / K e y > < / D i a g r a m O b j e c t K e y > < D i a g r a m O b j e c t K e y > < K e y > M e a s u r e s \ H o u r l y   T o t a l   T i m e \ T a g I n f o \ V a l u e < / K e y > < / D i a g r a m O b j e c t K e y > < D i a g r a m O b j e c t K e y > < K e y > M e a s u r e s \ S u m   o f   R e v e n u e < / K e y > < / D i a g r a m O b j e c t K e y > < D i a g r a m O b j e c t K e y > < K e y > M e a s u r e s \ S u m   o f   R e v e n u e \ T a g I n f o \ F o r m u l a < / K e y > < / D i a g r a m O b j e c t K e y > < D i a g r a m O b j e c t K e y > < K e y > M e a s u r e s \ S u m   o f   R e v e n u e \ T a g I n f o \ V a l u e < / K e y > < / D i a g r a m O b j e c t K e y > < D i a g r a m O b j e c t K e y > < K e y > M e a s u r e s \ C o u n t   o f   O r d e r _ I D < / K e y > < / D i a g r a m O b j e c t K e y > < D i a g r a m O b j e c t K e y > < K e y > M e a s u r e s \ C o u n t   o f   O r d e r _ I D \ T a g I n f o \ F o r m u l a < / K e y > < / D i a g r a m O b j e c t K e y > < D i a g r a m O b j e c t K e y > < K e y > M e a s u r e s \ C o u n t   o f   O r d e r _ I D \ T a g I n f o \ V a l u e < / K e y > < / D i a g r a m O b j e c t K e y > < D i a g r a m O b j e c t K e y > < K e y > M e a s u r e s \ S u m   o f   O r d e r   C o u n t < / K e y > < / D i a g r a m O b j e c t K e y > < D i a g r a m O b j e c t K e y > < K e y > M e a s u r e s \ S u m   o f   O r d e r   C o u n t \ T a g I n f o \ F o r m u l a < / K e y > < / D i a g r a m O b j e c t K e y > < D i a g r a m O b j e c t K e y > < K e y > M e a s u r e s \ S u m   o f   O r d e r   C o u n t \ T a g I n f o \ V a l u e < / K e y > < / D i a g r a m O b j e c t K e y > < D i a g r a m O b j e c t K e y > < K e y > M e a s u r e s \ S u m   o f   D i s c o u n t < / K e y > < / D i a g r a m O b j e c t K e y > < D i a g r a m O b j e c t K e y > < K e y > M e a s u r e s \ S u m   o f   D i s c o u n t \ T a g I n f o \ F o r m u l a < / K e y > < / D i a g r a m O b j e c t K e y > < D i a g r a m O b j e c t K e y > < K e y > M e a s u r e s \ S u m   o f   D i s c o u n t \ T a g I n f o \ V a l u e < / K e y > < / D i a g r a m O b j e c t K e y > < D i a g r a m O b j e c t K e y > < K e y > M e a s u r e s \ S u m   o f   R a t i n g < / K e y > < / D i a g r a m O b j e c t K e y > < D i a g r a m O b j e c t K e y > < K e y > M e a s u r e s \ S u m   o f   R a t i n g \ T a g I n f o \ F o r m u l a < / K e y > < / D i a g r a m O b j e c t K e y > < D i a g r a m O b j e c t K e y > < K e y > M e a s u r e s \ S u m   o f   R a t i n g \ T a g I n f o \ V a l u e < / K e y > < / D i a g r a m O b j e c t K e y > < D i a g r a m O b j e c t K e y > < K e y > M e a s u r e s \ S u m   o f   D e l i v e r y   t i m e < / K e y > < / D i a g r a m O b j e c t K e y > < D i a g r a m O b j e c t K e y > < K e y > M e a s u r e s \ S u m   o f   D e l i v e r y   t i m e \ T a g I n f o \ F o r m u l a < / K e y > < / D i a g r a m O b j e c t K e y > < D i a g r a m O b j e c t K e y > < K e y > M e a s u r e s \ S u m   o f   D e l i v e r y   t i m e \ T a g I n f o \ V a l u e < / K e y > < / D i a g r a m O b j e c t K e y > < D i a g r a m O b j e c t K e y > < K e y > M e a s u r e s \ S u m   o f   T o t a l   T i m e < / K e y > < / D i a g r a m O b j e c t K e y > < D i a g r a m O b j e c t K e y > < K e y > M e a s u r e s \ S u m   o f   T o t a l   T i m e \ T a g I n f o \ F o r m u l a < / K e y > < / D i a g r a m O b j e c t K e y > < D i a g r a m O b j e c t K e y > < K e y > M e a s u r e s \ S u m   o f   T o t a l   T i m e \ T a g I n f o \ V a l u e < / K e y > < / D i a g r a m O b j e c t K e y > < D i a g r a m O b j e c t K e y > < K e y > M e a s u r e s \ A v e r a g e   o f   T o t a l   T i m e < / K e y > < / D i a g r a m O b j e c t K e y > < D i a g r a m O b j e c t K e y > < K e y > M e a s u r e s \ A v e r a g e   o f   T o t a l   T i m e \ T a g I n f o \ F o r m u l a < / K e y > < / D i a g r a m O b j e c t K e y > < D i a g r a m O b j e c t K e y > < K e y > M e a s u r e s \ A v e r a g e   o f   T o t a l   T i m e \ T a g I n f o \ V a l u e < / K e y > < / D i a g r a m O b j e c t K e y > < D i a g r a m O b j e c t K e y > < K e y > M e a s u r e s \ A v e r a g e   o f   D i s c o u n t < / K e y > < / D i a g r a m O b j e c t K e y > < D i a g r a m O b j e c t K e y > < K e y > M e a s u r e s \ A v e r a g e   o f   D i s c o u n t \ T a g I n f o \ F o r m u l a < / K e y > < / D i a g r a m O b j e c t K e y > < D i a g r a m O b j e c t K e y > < K e y > M e a s u r e s \ A v e r a g e   o f   D i s c o u n t \ T a g I n f o \ V a l u e < / K e y > < / D i a g r a m O b j e c t K e y > < D i a g r a m O b j e c t K e y > < K e y > M e a s u r e s \ C o u n t   o f   D a t e   ( M o n t h ) < / K e y > < / D i a g r a m O b j e c t K e y > < D i a g r a m O b j e c t K e y > < K e y > M e a s u r e s \ C o u n t   o f   D a t e   ( M o n t h ) \ T a g I n f o \ F o r m u l a < / K e y > < / D i a g r a m O b j e c t K e y > < D i a g r a m O b j e c t K e y > < K e y > M e a s u r e s \ C o u n t   o f   D a t e   ( M o n t h ) \ T a g I n f o \ V a l u e < / K e y > < / D i a g r a m O b j e c t K e y > < D i a g r a m O b j e c t K e y > < K e y > C o l u m n s \ D a t e < / K e y > < / D i a g r a m O b j e c t K e y > < D i a g r a m O b j e c t K e y > < K e y > C o l u m n s \ O r d e r _ I D < / K e y > < / D i a g r a m O b j e c t K e y > < D i a g r a m O b j e c t K e y > < K e y > C o l u m n s \ R e v e n u e < / K e y > < / D i a g r a m O b j e c t K e y > < D i a g r a m O b j e c t K e y > < K e y > C o l u m n s \ D i s c o u n t < / K e y > < / D i a g r a m O b j e c t K e y > < D i a g r a m O b j e c t K e y > < K e y > C o l u m n s \ R a t i n g < / K e y > < / D i a g r a m O b j e c t K e y > < D i a g r a m O b j e c t K e y > < K e y > C o l u m n s \ P r e p a r a t i o n   t i m e < / K e y > < / D i a g r a m O b j e c t K e y > < D i a g r a m O b j e c t K e y > < K e y > C o l u m n s \ D e l i v e r y   t i m e < / K e y > < / D i a g r a m O b j e c t K e y > < D i a g r a m O b j e c t K e y > < K e y > C o l u m n s \ T o t a l   T i m e < / K e y > < / D i a g r a m O b j e c t K e y > < D i a g r a m O b j e c t K e y > < K e y > C o l u m n s \ O r d e r   C o u n t < / K e y > < / D i a g r a m O b j e c t K e y > < D i a g r a m O b j e c t K e y > < K e y > C o l u m n s \ D a t e   ( M o n t h   I n d e x ) < / K e y > < / D i a g r a m O b j e c t K e y > < D i a g r a m O b j e c t K e y > < K e y > C o l u m n s \ D a t e   ( M o n t h ) < / 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D i a g r a m O b j e c t K e y > < K e y > L i n k s \ & l t ; C o l u m n s \ S u m   o f   O r d e r   C o u n t & g t ; - & l t ; M e a s u r e s \ O r d e r   C o u n t & g t ; < / K e y > < / D i a g r a m O b j e c t K e y > < D i a g r a m O b j e c t K e y > < K e y > L i n k s \ & l t ; C o l u m n s \ S u m   o f   O r d e r   C o u n t & g t ; - & l t ; M e a s u r e s \ O r d e r   C o u n t & g t ; \ C O L U M N < / K e y > < / D i a g r a m O b j e c t K e y > < D i a g r a m O b j e c t K e y > < K e y > L i n k s \ & l t ; C o l u m n s \ S u m   o f   O r d e r   C o u n t & g t ; - & l t ; M e a s u r e s \ O r d e r   C o u n t & g t ; \ M E A S U R E < / K e y > < / D i a g r a m O b j e c t K e y > < D i a g r a m O b j e c t K e y > < K e y > L i n k s \ & l t ; C o l u m n s \ S u m   o f   D i s c o u n t & g t ; - & l t ; M e a s u r e s \ D i s c o u n t & g t ; < / K e y > < / D i a g r a m O b j e c t K e y > < D i a g r a m O b j e c t K e y > < K e y > L i n k s \ & l t ; C o l u m n s \ S u m   o f   D i s c o u n t & g t ; - & l t ; M e a s u r e s \ D i s c o u n t & g t ; \ C O L U M N < / K e y > < / D i a g r a m O b j e c t K e y > < D i a g r a m O b j e c t K e y > < K e y > L i n k s \ & l t ; C o l u m n s \ S u m   o f   D i s c o u n t & g t ; - & l t ; M e a s u r e s \ D i s c o u n t & g t ; \ M E A S U R E < / K e y > < / D i a g r a m O b j e c t K e y > < D i a g r a m O b j e c t K e y > < K e y > L i n k s \ & l t ; C o l u m n s \ S u m   o f   R a t i n g & g t ; - & l t ; M e a s u r e s \ R a t i n g & g t ; < / K e y > < / D i a g r a m O b j e c t K e y > < D i a g r a m O b j e c t K e y > < K e y > L i n k s \ & l t ; C o l u m n s \ S u m   o f   R a t i n g & g t ; - & l t ; M e a s u r e s \ R a t i n g & g t ; \ C O L U M N < / K e y > < / D i a g r a m O b j e c t K e y > < D i a g r a m O b j e c t K e y > < K e y > L i n k s \ & l t ; C o l u m n s \ S u m   o f   R a t i n g & g t ; - & l t ; M e a s u r e s \ R a t i n g & g t ; \ M E A S U R E < / K e y > < / D i a g r a m O b j e c t K e y > < D i a g r a m O b j e c t K e y > < K e y > L i n k s \ & l t ; C o l u m n s \ S u m   o f   D e l i v e r y   t i m e & g t ; - & l t ; M e a s u r e s \ D e l i v e r y   t i m e & g t ; < / K e y > < / D i a g r a m O b j e c t K e y > < D i a g r a m O b j e c t K e y > < K e y > L i n k s \ & l t ; C o l u m n s \ S u m   o f   D e l i v e r y   t i m e & g t ; - & l t ; M e a s u r e s \ D e l i v e r y   t i m e & g t ; \ C O L U M N < / K e y > < / D i a g r a m O b j e c t K e y > < D i a g r a m O b j e c t K e y > < K e y > L i n k s \ & l t ; C o l u m n s \ S u m   o f   D e l i v e r y   t i m e & g t ; - & l t ; M e a s u r e s \ D e l i v e r y   t i m e & g t ; \ M E A S U R E < / K e y > < / D i a g r a m O b j e c t K e y > < D i a g r a m O b j e c t K e y > < K e y > L i n k s \ & l t ; C o l u m n s \ S u m   o f   T o t a l   T i m e & g t ; - & l t ; M e a s u r e s \ T o t a l   T i m e & g t ; < / K e y > < / D i a g r a m O b j e c t K e y > < D i a g r a m O b j e c t K e y > < K e y > L i n k s \ & l t ; C o l u m n s \ S u m   o f   T o t a l   T i m e & g t ; - & l t ; M e a s u r e s \ T o t a l   T i m e & g t ; \ C O L U M N < / K e y > < / D i a g r a m O b j e c t K e y > < D i a g r a m O b j e c t K e y > < K e y > L i n k s \ & l t ; C o l u m n s \ S u m   o f   T o t a l   T i m e & g t ; - & l t ; M e a s u r e s \ T o t a l   T i m e & g t ; \ M E A S U R E < / K e y > < / D i a g r a m O b j e c t K e y > < D i a g r a m O b j e c t K e y > < K e y > L i n k s \ & l t ; C o l u m n s \ A v e r a g e   o f   T o t a l   T i m e & g t ; - & l t ; M e a s u r e s \ T o t a l   T i m e & g t ; < / K e y > < / D i a g r a m O b j e c t K e y > < D i a g r a m O b j e c t K e y > < K e y > L i n k s \ & l t ; C o l u m n s \ A v e r a g e   o f   T o t a l   T i m e & g t ; - & l t ; M e a s u r e s \ T o t a l   T i m e & g t ; \ C O L U M N < / K e y > < / D i a g r a m O b j e c t K e y > < D i a g r a m O b j e c t K e y > < K e y > L i n k s \ & l t ; C o l u m n s \ A v e r a g e   o f   T o t a l   T i m e & g t ; - & l t ; M e a s u r e s \ T o t a l   T i m e & g t ; \ M E A S U R E < / K e y > < / D i a g r a m O b j e c t K e y > < D i a g r a m O b j e c t K e y > < K e y > L i n k s \ & l t ; C o l u m n s \ A v e r a g e   o f   D i s c o u n t & g t ; - & l t ; M e a s u r e s \ D i s c o u n t & g t ; < / K e y > < / D i a g r a m O b j e c t K e y > < D i a g r a m O b j e c t K e y > < K e y > L i n k s \ & l t ; C o l u m n s \ A v e r a g e   o f   D i s c o u n t & g t ; - & l t ; M e a s u r e s \ D i s c o u n t & g t ; \ C O L U M N < / K e y > < / D i a g r a m O b j e c t K e y > < D i a g r a m O b j e c t K e y > < K e y > L i n k s \ & l t ; C o l u m n s \ A v e r a g e   o f   D i s c o u n t & g t ; - & l t ; M e a s u r e s \ D i s c o u n t & g t ; \ M E A S U R E < / K e y > < / D i a g r a m O b j e c t K e y > < D i a g r a m O b j e c t K e y > < K e y > L i n k s \ & l t ; C o l u m n s \ C o u n t   o f   D a t e   ( M o n t h ) & g t ; - & l t ; M e a s u r e s \ D a t e   ( M o n t h ) & g t ; < / K e y > < / D i a g r a m O b j e c t K e y > < D i a g r a m O b j e c t K e y > < K e y > L i n k s \ & l t ; C o l u m n s \ C o u n t   o f   D a t e   ( M o n t h ) & g t ; - & l t ; M e a s u r e s \ D a t e   ( M o n t h ) & g t ; \ C O L U M N < / K e y > < / D i a g r a m O b j e c t K e y > < D i a g r a m O b j e c t K e y > < K e y > L i n k s \ & l t ; C o l u m n s \ C o u n t   o f   D a t e   ( M o n t h ) & g t ; - & l t ; M e a s u r e s \ D a t e   ( M o n t h ) & g t ; \ M E A S U R E 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 M e a s u r e s \ A O V < / K e y > < / a : K e y > < a : V a l u e   i : t y p e = " M e a s u r e G r i d N o d e V i e w S t a t e " > < L a y e d O u t > t r u e < / L a y e d O u t > < / a : V a l u e > < / a : K e y V a l u e O f D i a g r a m O b j e c t K e y a n y T y p e z b w N T n L X > < a : K e y V a l u e O f D i a g r a m O b j e c t K e y a n y T y p e z b w N T n L X > < a : K e y > < K e y > M e a s u r e s \ A O V \ T a g I n f o \ F o r m u l a < / K e y > < / a : K e y > < a : V a l u e   i : t y p e = " M e a s u r e G r i d V i e w S t a t e I D i a g r a m T a g A d d i t i o n a l I n f o " / > < / a : K e y V a l u e O f D i a g r a m O b j e c t K e y a n y T y p e z b w N T n L X > < a : K e y V a l u e O f D i a g r a m O b j e c t K e y a n y T y p e z b w N T n L X > < a : K e y > < K e y > M e a s u r e s \ A O V \ T a g I n f o \ V a l u e < / K e y > < / a : K e y > < a : V a l u e   i : t y p e = " M e a s u r e G r i d V i e w S t a t e I D i a g r a m T a g A d d i t i o n a l I n f o " / > < / a : K e y V a l u e O f D i a g r a m O b j e c t K e y a n y T y p e z b w N T n L X > < a : K e y V a l u e O f D i a g r a m O b j e c t K e y a n y T y p e z b w N T n L X > < a : K e y > < K e y > M e a s u r e s \ D i s c o u n t % < / K e y > < / a : K e y > < a : V a l u e   i : t y p e = " M e a s u r e G r i d N o d e V i e w S t a t e " > < L a y e d O u t > t r u e < / L a y e d O u t > < R o w > 1 < / R o w > < / a : V a l u e > < / a : K e y V a l u e O f D i a g r a m O b j e c t K e y a n y T y p e z b w N T n L X > < a : K e y V a l u e O f D i a g r a m O b j e c t K e y a n y T y p e z b w N T n L X > < a : K e y > < K e y > M e a s u r e s \ D i s c o u n t % \ T a g I n f o \ F o r m u l a < / K e y > < / a : K e y > < a : V a l u e   i : t y p e = " M e a s u r e G r i d V i e w S t a t e I D i a g r a m T a g A d d i t i o n a l I n f o " / > < / a : K e y V a l u e O f D i a g r a m O b j e c t K e y a n y T y p e z b w N T n L X > < a : K e y V a l u e O f D i a g r a m O b j e c t K e y a n y T y p e z b w N T n L X > < a : K e y > < K e y > M e a s u r e s \ D i s c o u n t % \ T a g I n f o \ V a l u e < / K e y > < / a : K e y > < a : V a l u e   i : t y p e = " M e a s u r e G r i d V i e w S t a t e I D i a g r a m T a g A d d i t i o n a l I n f o " / > < / a : K e y V a l u e O f D i a g r a m O b j e c t K e y a n y T y p e z b w N T n L X > < a : K e y V a l u e O f D i a g r a m O b j e c t K e y a n y T y p e z b w N T n L X > < a : K e y > < K e y > M e a s u r e s \ A v e r a g e   R a t i n g s < / K e y > < / a : K e y > < a : V a l u e   i : t y p e = " M e a s u r e G r i d N o d e V i e w S t a t e " > < L a y e d O u t > t r u e < / L a y e d O u t > < R o w > 2 < / R o w > < / a : V a l u e > < / a : K e y V a l u e O f D i a g r a m O b j e c t K e y a n y T y p e z b w N T n L X > < a : K e y V a l u e O f D i a g r a m O b j e c t K e y a n y T y p e z b w N T n L X > < a : K e y > < K e y > M e a s u r e s \ A v e r a g e   R a t i n g s \ T a g I n f o \ F o r m u l a < / K e y > < / a : K e y > < a : V a l u e   i : t y p e = " M e a s u r e G r i d V i e w S t a t e I D i a g r a m T a g A d d i t i o n a l I n f o " / > < / a : K e y V a l u e O f D i a g r a m O b j e c t K e y a n y T y p e z b w N T n L X > < a : K e y V a l u e O f D i a g r a m O b j e c t K e y a n y T y p e z b w N T n L X > < a : K e y > < K e y > M e a s u r e s \ A v e r a g e   R a t i n g s \ T a g I n f o \ V a l u e < / K e y > < / a : K e y > < a : V a l u e   i : t y p e = " M e a s u r e G r i d V i e w S t a t e I D i a g r a m T a g A d d i t i o n a l I n f o " / > < / a : K e y V a l u e O f D i a g r a m O b j e c t K e y a n y T y p e z b w N T n L X > < a : K e y V a l u e O f D i a g r a m O b j e c t K e y a n y T y p e z b w N T n L X > < a : K e y > < K e y > M e a s u r e s \ A v e r a g e   d e l i v e r y   t i m e < / K e y > < / a : K e y > < a : V a l u e   i : t y p e = " M e a s u r e G r i d N o d e V i e w S t a t e " > < L a y e d O u t > t r u e < / L a y e d O u t > < R o w > 3 < / R o w > < / a : V a l u e > < / a : K e y V a l u e O f D i a g r a m O b j e c t K e y a n y T y p e z b w N T n L X > < a : K e y V a l u e O f D i a g r a m O b j e c t K e y a n y T y p e z b w N T n L X > < a : K e y > < K e y > M e a s u r e s \ A v e r a g e   d e l i v e r y   t i m e \ T a g I n f o \ F o r m u l a < / K e y > < / a : K e y > < a : V a l u e   i : t y p e = " M e a s u r e G r i d V i e w S t a t e I D i a g r a m T a g A d d i t i o n a l I n f o " / > < / a : K e y V a l u e O f D i a g r a m O b j e c t K e y a n y T y p e z b w N T n L X > < a : K e y V a l u e O f D i a g r a m O b j e c t K e y a n y T y p e z b w N T n L X > < a : K e y > < K e y > M e a s u r e s \ A v e r a g e   d e l i v e r y   t i m e \ T a g I n f o \ V a l u e < / K e y > < / a : K e y > < a : V a l u e   i : t y p e = " M e a s u r e G r i d V i e w S t a t e I D i a g r a m T a g A d d i t i o n a l I n f o " / > < / a : K e y V a l u e O f D i a g r a m O b j e c t K e y a n y T y p e z b w N T n L X > < a : K e y V a l u e O f D i a g r a m O b j e c t K e y a n y T y p e z b w N T n L X > < a : K e y > < K e y > M e a s u r e s \ H o u r l y   D e l i v e r y   T i m e < / K e y > < / a : K e y > < a : V a l u e   i : t y p e = " M e a s u r e G r i d N o d e V i e w S t a t e " > < L a y e d O u t > t r u e < / L a y e d O u t > < R o w > 4 < / R o w > < / a : V a l u e > < / a : K e y V a l u e O f D i a g r a m O b j e c t K e y a n y T y p e z b w N T n L X > < a : K e y V a l u e O f D i a g r a m O b j e c t K e y a n y T y p e z b w N T n L X > < a : K e y > < K e y > M e a s u r e s \ H o u r l y   D e l i v e r y   T i m e \ T a g I n f o \ F o r m u l a < / K e y > < / a : K e y > < a : V a l u e   i : t y p e = " M e a s u r e G r i d V i e w S t a t e I D i a g r a m T a g A d d i t i o n a l I n f o " / > < / a : K e y V a l u e O f D i a g r a m O b j e c t K e y a n y T y p e z b w N T n L X > < a : K e y V a l u e O f D i a g r a m O b j e c t K e y a n y T y p e z b w N T n L X > < a : K e y > < K e y > M e a s u r e s \ H o u r l y   D e l i v e r y   T i m e \ T a g I n f o \ V a l u e < / K e y > < / a : K e y > < a : V a l u e   i : t y p e = " M e a s u r e G r i d V i e w S t a t e I D i a g r a m T a g A d d i t i o n a l I n f o " / > < / a : K e y V a l u e O f D i a g r a m O b j e c t K e y a n y T y p e z b w N T n L X > < a : K e y V a l u e O f D i a g r a m O b j e c t K e y a n y T y p e z b w N T n L X > < a : K e y > < K e y > M e a s u r e s \ H o u r l y   T o t a l   T i m e < / K e y > < / a : K e y > < a : V a l u e   i : t y p e = " M e a s u r e G r i d N o d e V i e w S t a t e " > < L a y e d O u t > t r u e < / L a y e d O u t > < R o w > 5 < / R o w > < / a : V a l u e > < / a : K e y V a l u e O f D i a g r a m O b j e c t K e y a n y T y p e z b w N T n L X > < a : K e y V a l u e O f D i a g r a m O b j e c t K e y a n y T y p e z b w N T n L X > < a : K e y > < K e y > M e a s u r e s \ H o u r l y   T o t a l   T i m e \ T a g I n f o \ F o r m u l a < / K e y > < / a : K e y > < a : V a l u e   i : t y p e = " M e a s u r e G r i d V i e w S t a t e I D i a g r a m T a g A d d i t i o n a l I n f o " / > < / a : K e y V a l u e O f D i a g r a m O b j e c t K e y a n y T y p e z b w N T n L X > < a : K e y V a l u e O f D i a g r a m O b j e c t K e y a n y T y p e z b w N T n L X > < a : K e y > < K e y > M e a s u r e s \ H o u r l y   T o t a l   T i m e \ T a g I n f o \ V a l u e < / K e y > < / a : K e y > < a : V a l u e   i : t y p e = " M e a s u r e G r i d V i e w S t a t e I D i a g r a m T a g A d d i t i o n a l I n f o " / > < / a : K e y V a l u e O f D i a g r a m O b j e c t K e y a n y T y p e z b w N T n L X > < a : K e y V a l u e O f D i a g r a m O b j e c t K e y a n y T y p e z b w N T n L X > < a : K e y > < K e y > M e a s u r e s \ S u m   o f   R e v e n u e < / K e y > < / a : K e y > < a : V a l u e   i : t y p e = " M e a s u r e G r i d N o d e V i e w S t a t e " > < C o l u m n > 2 < / 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 M e a s u r e s \ C o u n t   o f   O r d e r _ I D < / K e y > < / a : K e y > < a : V a l u e   i : t y p e = " M e a s u r e G r i d N o d e V i e w S t a t e " > < C o l u m n > 1 < / C o l u m n > < L a y e d O u t > t r u e < / L a y e d O u t > < 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 M e a s u r e s \ S u m   o f   O r d e r   C o u n t < / K e y > < / a : K e y > < a : V a l u e   i : t y p e = " M e a s u r e G r i d N o d e V i e w S t a t e " > < C o l u m n > 8 < / C o l u m n > < L a y e d O u t > t r u e < / L a y e d O u t > < W a s U I I n v i s i b l e > t r u e < / W a s U I I n v i s i b l e > < / a : V a l u e > < / a : K e y V a l u e O f D i a g r a m O b j e c t K e y a n y T y p e z b w N T n L X > < a : K e y V a l u e O f D i a g r a m O b j e c t K e y a n y T y p e z b w N T n L X > < a : K e y > < K e y > M e a s u r e s \ S u m   o f   O r d e r   C o u n t \ T a g I n f o \ F o r m u l a < / K e y > < / a : K e y > < a : V a l u e   i : t y p e = " M e a s u r e G r i d V i e w S t a t e I D i a g r a m T a g A d d i t i o n a l I n f o " / > < / a : K e y V a l u e O f D i a g r a m O b j e c t K e y a n y T y p e z b w N T n L X > < a : K e y V a l u e O f D i a g r a m O b j e c t K e y a n y T y p e z b w N T n L X > < a : K e y > < K e y > M e a s u r e s \ S u m   o f   O r d e r   C o u n t \ T a g I n f o \ V a l u e < / K e y > < / a : K e y > < a : V a l u e   i : t y p e = " M e a s u r e G r i d V i e w S t a t e I D i a g r a m T a g A d d i t i o n a l I n f o " / > < / a : K e y V a l u e O f D i a g r a m O b j e c t K e y a n y T y p e z b w N T n L X > < a : K e y V a l u e O f D i a g r a m O b j e c t K e y a n y T y p e z b w N T n L X > < a : K e y > < K e y > M e a s u r e s \ S u m   o f   D i s c o u n t < / K e y > < / a : K e y > < a : V a l u e   i : t y p e = " M e a s u r e G r i d N o d e V i e w S t a t e " > < C o l u m n > 3 < / C o l u m n > < L a y e d O u t > t r u e < / L a y e d O u t > < W a s U I I n v i s i b l e > t r u e < / W a s U I I n v i s i b l e > < / a : V a l u e > < / a : K e y V a l u e O f D i a g r a m O b j e c t K e y a n y T y p e z b w N T n L X > < a : K e y V a l u e O f D i a g r a m O b j e c t K e y a n y T y p e z b w N T n L X > < a : K e y > < K e y > M e a s u r e s \ S u m   o f   D i s c o u n t \ T a g I n f o \ F o r m u l a < / K e y > < / a : K e y > < a : V a l u e   i : t y p e = " M e a s u r e G r i d V i e w S t a t e I D i a g r a m T a g A d d i t i o n a l I n f o " / > < / a : K e y V a l u e O f D i a g r a m O b j e c t K e y a n y T y p e z b w N T n L X > < a : K e y V a l u e O f D i a g r a m O b j e c t K e y a n y T y p e z b w N T n L X > < a : K e y > < K e y > M e a s u r e s \ S u m   o f   D i s c o u n t \ T a g I n f o \ V a l u e < / K e y > < / a : K e y > < a : V a l u e   i : t y p e = " M e a s u r e G r i d V i e w S t a t e I D i a g r a m T a g A d d i t i o n a l I n f o " / > < / a : K e y V a l u e O f D i a g r a m O b j e c t K e y a n y T y p e z b w N T n L X > < a : K e y V a l u e O f D i a g r a m O b j e c t K e y a n y T y p e z b w N T n L X > < a : K e y > < K e y > M e a s u r e s \ S u m   o f   R a t i n g < / K e y > < / a : K e y > < a : V a l u e   i : t y p e = " M e a s u r e G r i d N o d e V i e w S t a t e " > < C o l u m n > 4 < / C o l u m n > < L a y e d O u t > t r u e < / L a y e d O u t > < W a s U I I n v i s i b l e > t r u e < / W a s U I I n v i s i b l e > < / a : V a l u e > < / a : K e y V a l u e O f D i a g r a m O b j e c t K e y a n y T y p e z b w N T n L X > < a : K e y V a l u e O f D i a g r a m O b j e c t K e y a n y T y p e z b w N T n L X > < a : K e y > < K e y > M e a s u r e s \ S u m   o f   R a t i n g \ T a g I n f o \ F o r m u l a < / K e y > < / a : K e y > < a : V a l u e   i : t y p e = " M e a s u r e G r i d V i e w S t a t e I D i a g r a m T a g A d d i t i o n a l I n f o " / > < / a : K e y V a l u e O f D i a g r a m O b j e c t K e y a n y T y p e z b w N T n L X > < a : K e y V a l u e O f D i a g r a m O b j e c t K e y a n y T y p e z b w N T n L X > < a : K e y > < K e y > M e a s u r e s \ S u m   o f   R a t i n g \ T a g I n f o \ V a l u e < / K e y > < / a : K e y > < a : V a l u e   i : t y p e = " M e a s u r e G r i d V i e w S t a t e I D i a g r a m T a g A d d i t i o n a l I n f o " / > < / a : K e y V a l u e O f D i a g r a m O b j e c t K e y a n y T y p e z b w N T n L X > < a : K e y V a l u e O f D i a g r a m O b j e c t K e y a n y T y p e z b w N T n L X > < a : K e y > < K e y > M e a s u r e s \ S u m   o f   D e l i v e r y   t i m e < / K e y > < / a : K e y > < a : V a l u e   i : t y p e = " M e a s u r e G r i d N o d e V i e w S t a t e " > < C o l u m n > 6 < / C o l u m n > < L a y e d O u t > t r u e < / L a y e d O u t > < W a s U I I n v i s i b l e > t r u e < / W a s U I I n v i s i b l e > < / a : V a l u e > < / a : K e y V a l u e O f D i a g r a m O b j e c t K e y a n y T y p e z b w N T n L X > < a : K e y V a l u e O f D i a g r a m O b j e c t K e y a n y T y p e z b w N T n L X > < a : K e y > < K e y > M e a s u r e s \ S u m   o f   D e l i v e r y   t i m e \ T a g I n f o \ F o r m u l a < / K e y > < / a : K e y > < a : V a l u e   i : t y p e = " M e a s u r e G r i d V i e w S t a t e I D i a g r a m T a g A d d i t i o n a l I n f o " / > < / a : K e y V a l u e O f D i a g r a m O b j e c t K e y a n y T y p e z b w N T n L X > < a : K e y V a l u e O f D i a g r a m O b j e c t K e y a n y T y p e z b w N T n L X > < a : K e y > < K e y > M e a s u r e s \ S u m   o f   D e l i v e r y   t i m e \ T a g I n f o \ V a l u e < / K e y > < / a : K e y > < a : V a l u e   i : t y p e = " M e a s u r e G r i d V i e w S t a t e I D i a g r a m T a g A d d i t i o n a l I n f o " / > < / a : K e y V a l u e O f D i a g r a m O b j e c t K e y a n y T y p e z b w N T n L X > < a : K e y V a l u e O f D i a g r a m O b j e c t K e y a n y T y p e z b w N T n L X > < a : K e y > < K e y > M e a s u r e s \ S u m   o f   T o t a l   T i m e < / K e y > < / a : K e y > < a : V a l u e   i : t y p e = " M e a s u r e G r i d N o d e V i e w S t a t e " > < C o l u m n > 7 < / C o l u m n > < L a y e d O u t > t r u e < / L a y e d O u t > < W a s U I I n v i s i b l e > t r u e < / W a s U I I n v i s i b l e > < / a : V a l u e > < / a : K e y V a l u e O f D i a g r a m O b j e c t K e y a n y T y p e z b w N T n L X > < a : K e y V a l u e O f D i a g r a m O b j e c t K e y a n y T y p e z b w N T n L X > < a : K e y > < K e y > M e a s u r e s \ S u m   o f   T o t a l   T i m e \ T a g I n f o \ F o r m u l a < / K e y > < / a : K e y > < a : V a l u e   i : t y p e = " M e a s u r e G r i d V i e w S t a t e I D i a g r a m T a g A d d i t i o n a l I n f o " / > < / a : K e y V a l u e O f D i a g r a m O b j e c t K e y a n y T y p e z b w N T n L X > < a : K e y V a l u e O f D i a g r a m O b j e c t K e y a n y T y p e z b w N T n L X > < a : K e y > < K e y > M e a s u r e s \ S u m   o f   T o t a l   T i m e \ T a g I n f o \ V a l u e < / K e y > < / a : K e y > < a : V a l u e   i : t y p e = " M e a s u r e G r i d V i e w S t a t e I D i a g r a m T a g A d d i t i o n a l I n f o " / > < / a : K e y V a l u e O f D i a g r a m O b j e c t K e y a n y T y p e z b w N T n L X > < a : K e y V a l u e O f D i a g r a m O b j e c t K e y a n y T y p e z b w N T n L X > < a : K e y > < K e y > M e a s u r e s \ A v e r a g e   o f   T o t a l   T i m e < / K e y > < / a : K e y > < a : V a l u e   i : t y p e = " M e a s u r e G r i d N o d e V i e w S t a t e " > < C o l u m n > 7 < / C o l u m n > < L a y e d O u t > t r u e < / L a y e d O u t > < W a s U I I n v i s i b l e > t r u e < / W a s U I I n v i s i b l e > < / a : V a l u e > < / a : K e y V a l u e O f D i a g r a m O b j e c t K e y a n y T y p e z b w N T n L X > < a : K e y V a l u e O f D i a g r a m O b j e c t K e y a n y T y p e z b w N T n L X > < a : K e y > < K e y > M e a s u r e s \ A v e r a g e   o f   T o t a l   T i m e \ T a g I n f o \ F o r m u l a < / K e y > < / a : K e y > < a : V a l u e   i : t y p e = " M e a s u r e G r i d V i e w S t a t e I D i a g r a m T a g A d d i t i o n a l I n f o " / > < / a : K e y V a l u e O f D i a g r a m O b j e c t K e y a n y T y p e z b w N T n L X > < a : K e y V a l u e O f D i a g r a m O b j e c t K e y a n y T y p e z b w N T n L X > < a : K e y > < K e y > M e a s u r e s \ A v e r a g e   o f   T o t a l   T i m e \ T a g I n f o \ V a l u e < / K e y > < / a : K e y > < a : V a l u e   i : t y p e = " M e a s u r e G r i d V i e w S t a t e I D i a g r a m T a g A d d i t i o n a l I n f o " / > < / a : K e y V a l u e O f D i a g r a m O b j e c t K e y a n y T y p e z b w N T n L X > < a : K e y V a l u e O f D i a g r a m O b j e c t K e y a n y T y p e z b w N T n L X > < a : K e y > < K e y > M e a s u r e s \ A v e r a g e   o f   D i s c o u n t < / K e y > < / a : K e y > < a : V a l u e   i : t y p e = " M e a s u r e G r i d N o d e V i e w S t a t e " > < C o l u m n > 3 < / C o l u m n > < L a y e d O u t > t r u e < / L a y e d O u t > < W a s U I I n v i s i b l e > t r u e < / W a s U I I n v i s i b l e > < / a : V a l u e > < / a : K e y V a l u e O f D i a g r a m O b j e c t K e y a n y T y p e z b w N T n L X > < a : K e y V a l u e O f D i a g r a m O b j e c t K e y a n y T y p e z b w N T n L X > < a : K e y > < K e y > M e a s u r e s \ A v e r a g e   o f   D i s c o u n t \ T a g I n f o \ F o r m u l a < / K e y > < / a : K e y > < a : V a l u e   i : t y p e = " M e a s u r e G r i d V i e w S t a t e I D i a g r a m T a g A d d i t i o n a l I n f o " / > < / a : K e y V a l u e O f D i a g r a m O b j e c t K e y a n y T y p e z b w N T n L X > < a : K e y V a l u e O f D i a g r a m O b j e c t K e y a n y T y p e z b w N T n L X > < a : K e y > < K e y > M e a s u r e s \ A v e r a g e   o f   D i s c o u n t \ T a g I n f o \ V a l u e < / K e y > < / a : K e y > < a : V a l u e   i : t y p e = " M e a s u r e G r i d V i e w S t a t e I D i a g r a m T a g A d d i t i o n a l I n f o " / > < / a : K e y V a l u e O f D i a g r a m O b j e c t K e y a n y T y p e z b w N T n L X > < a : K e y V a l u e O f D i a g r a m O b j e c t K e y a n y T y p e z b w N T n L X > < a : K e y > < K e y > M e a s u r e s \ C o u n t   o f   D a t e   ( M o n t h ) < / K e y > < / a : K e y > < a : V a l u e   i : t y p e = " M e a s u r e G r i d N o d e V i e w S t a t e " > < C o l u m n > 9 < / C o l u m n > < L a y e d O u t > t r u e < / L a y e d O u t > < W a s U I I n v i s i b l e > t r u e < / W a s U I I n v i s i b l e > < / a : V a l u e > < / a : K e y V a l u e O f D i a g r a m O b j e c t K e y a n y T y p e z b w N T n L X > < a : K e y V a l u e O f D i a g r a m O b j e c t K e y a n y T y p e z b w N T n L X > < a : K e y > < K e y > M e a s u r e s \ C o u n t   o f   D a t e   ( M o n t h ) \ T a g I n f o \ F o r m u l a < / K e y > < / a : K e y > < a : V a l u e   i : t y p e = " M e a s u r e G r i d V i e w S t a t e I D i a g r a m T a g A d d i t i o n a l I n f o " / > < / a : K e y V a l u e O f D i a g r a m O b j e c t K e y a n y T y p e z b w N T n L X > < a : K e y V a l u e O f D i a g r a m O b j e c t K e y a n y T y p e z b w N T n L X > < a : K e y > < K e y > M e a s u r e s \ C o u n t   o f   D a t e   ( M o n t h ) \ T a g I n f o \ V a l u e 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 C o l u m n s \ O r d e r _ I D < / K e y > < / a : K e y > < a : V a l u e   i : t y p e = " M e a s u r e G r i d N o d e V i e w S t a t e " > < C o l u m n > 1 < / C o l u m n > < L a y e d O u t > t r u e < / L a y e d O u t > < / a : V a l u e > < / a : K e y V a l u e O f D i a g r a m O b j e c t K e y a n y T y p e z b w N T n L X > < a : K e y V a l u e O f D i a g r a m O b j e c t K e y a n y T y p e z b w N T n L X > < a : K e y > < K e y > C o l u m n s \ R e v e n u e < / K e y > < / a : K e y > < a : V a l u e   i : t y p e = " M e a s u r e G r i d N o d e V i e w S t a t e " > < C o l u m n > 2 < / C o l u m n > < L a y e d O u t > t r u e < / L a y e d O u t > < / a : V a l u e > < / a : K e y V a l u e O f D i a g r a m O b j e c t K e y a n y T y p e z b w N T n L X > < a : K e y V a l u e O f D i a g r a m O b j e c t K e y a n y T y p e z b w N T n L X > < a : K e y > < K e y > C o l u m n s \ D i s c o u n t < / K e y > < / a : K e y > < a : V a l u e   i : t y p e = " M e a s u r e G r i d N o d e V i e w S t a t e " > < C o l u m n > 3 < / C o l u m n > < L a y e d O u t > t r u e < / L a y e d O u t > < / a : V a l u e > < / a : K e y V a l u e O f D i a g r a m O b j e c t K e y a n y T y p e z b w N T n L X > < a : K e y V a l u e O f D i a g r a m O b j e c t K e y a n y T y p e z b w N T n L X > < a : K e y > < K e y > C o l u m n s \ R a t i n g < / K e y > < / a : K e y > < a : V a l u e   i : t y p e = " M e a s u r e G r i d N o d e V i e w S t a t e " > < C o l u m n > 4 < / C o l u m n > < L a y e d O u t > t r u e < / L a y e d O u t > < / a : V a l u e > < / a : K e y V a l u e O f D i a g r a m O b j e c t K e y a n y T y p e z b w N T n L X > < a : K e y V a l u e O f D i a g r a m O b j e c t K e y a n y T y p e z b w N T n L X > < a : K e y > < K e y > C o l u m n s \ P r e p a r a t i o n   t i m e < / K e y > < / a : K e y > < a : V a l u e   i : t y p e = " M e a s u r e G r i d N o d e V i e w S t a t e " > < C o l u m n > 5 < / C o l u m n > < L a y e d O u t > t r u e < / L a y e d O u t > < / a : V a l u e > < / a : K e y V a l u e O f D i a g r a m O b j e c t K e y a n y T y p e z b w N T n L X > < a : K e y V a l u e O f D i a g r a m O b j e c t K e y a n y T y p e z b w N T n L X > < a : K e y > < K e y > C o l u m n s \ D e l i v e r y   t i m e < / K e y > < / a : K e y > < a : V a l u e   i : t y p e = " M e a s u r e G r i d N o d e V i e w S t a t e " > < C o l u m n > 6 < / C o l u m n > < L a y e d O u t > t r u e < / L a y e d O u t > < / a : V a l u e > < / a : K e y V a l u e O f D i a g r a m O b j e c t K e y a n y T y p e z b w N T n L X > < a : K e y V a l u e O f D i a g r a m O b j e c t K e y a n y T y p e z b w N T n L X > < a : K e y > < K e y > C o l u m n s \ T o t a l   T i m e < / K e y > < / a : K e y > < a : V a l u e   i : t y p e = " M e a s u r e G r i d N o d e V i e w S t a t e " > < C o l u m n > 7 < / C o l u m n > < L a y e d O u t > t r u e < / L a y e d O u t > < / a : V a l u e > < / a : K e y V a l u e O f D i a g r a m O b j e c t K e y a n y T y p e z b w N T n L X > < a : K e y V a l u e O f D i a g r a m O b j e c t K e y a n y T y p e z b w N T n L X > < a : K e y > < K e y > C o l u m n s \ O r d e r   C o u n t < / K e y > < / a : K e y > < a : V a l u e   i : t y p e = " M e a s u r e G r i d N o d e V i e w S t a t e " > < C o l u m n > 8 < / C o l u m n > < L a y e d O u t > t r u e < / L a y e d O u t > < / a : V a l u e > < / a : K e y V a l u e O f D i a g r a m O b j e c t K e y a n y T y p e z b w N T n L X > < a : K e y V a l u e O f D i a g r a m O b j e c t K e y a n y T y p e z b w N T n L X > < a : K e y > < K e y > C o l u m n s \ D a t e   ( M o n t h   I n d e x ) < / K e y > < / a : K e y > < a : V a l u e   i : t y p e = " M e a s u r e G r i d N o d e V i e w S t a t e " > < C o l u m n > 9 < / C o l u m n > < L a y e d O u t > t r u e < / L a y e d O u t > < / a : V a l u e > < / a : K e y V a l u e O f D i a g r a m O b j e c t K e y a n y T y p e z b w N T n L X > < a : K e y V a l u e O f D i a g r a m O b j e c t K e y a n y T y p e z b w N T n L X > < a : K e y > < K e y > C o l u m n s \ D a t e   ( M o n t h ) < / K e y > < / a : K e y > < a : V a l u e   i : t y p e = " M e a s u r e G r i d N o d e V i e w S t a t e " > < C o l u m n > 9 < / 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a : K e y V a l u e O f D i a g r a m O b j e c t K e y a n y T y p e z b w N T n L X > < a : K e y > < K e y > L i n k s \ & l t ; C o l u m n s \ S u m   o f   O r d e r   C o u n t & g t ; - & l t ; M e a s u r e s \ O r d e r   C o u n t & g t ; < / K e y > < / a : K e y > < a : V a l u e   i : t y p e = " M e a s u r e G r i d V i e w S t a t e I D i a g r a m L i n k " / > < / a : K e y V a l u e O f D i a g r a m O b j e c t K e y a n y T y p e z b w N T n L X > < a : K e y V a l u e O f D i a g r a m O b j e c t K e y a n y T y p e z b w N T n L X > < a : K e y > < K e y > L i n k s \ & l t ; C o l u m n s \ S u m   o f   O r d e r   C o u n t & g t ; - & l t ; M e a s u r e s \ O r d e r   C o u n t & g t ; \ C O L U M N < / K e y > < / a : K e y > < a : V a l u e   i : t y p e = " M e a s u r e G r i d V i e w S t a t e I D i a g r a m L i n k E n d p o i n t " / > < / a : K e y V a l u e O f D i a g r a m O b j e c t K e y a n y T y p e z b w N T n L X > < a : K e y V a l u e O f D i a g r a m O b j e c t K e y a n y T y p e z b w N T n L X > < a : K e y > < K e y > L i n k s \ & l t ; C o l u m n s \ S u m   o f   O r d e r   C o u n t & g t ; - & l t ; M e a s u r e s \ O r d e r   C o u n t & g t ; \ M E A S U R E < / K e y > < / a : K e y > < a : V a l u e   i : t y p e = " M e a s u r e G r i d V i e w S t a t e I D i a g r a m L i n k E n d p o i n t " / > < / a : K e y V a l u e O f D i a g r a m O b j e c t K e y a n y T y p e z b w N T n L X > < a : K e y V a l u e O f D i a g r a m O b j e c t K e y a n y T y p e z b w N T n L X > < a : K e y > < K e y > L i n k s \ & l t ; C o l u m n s \ S u m   o f   D i s c o u n t & g t ; - & l t ; M e a s u r e s \ D i s c o u n t & g t ; < / K e y > < / a : K e y > < a : V a l u e   i : t y p e = " M e a s u r e G r i d V i e w S t a t e I D i a g r a m L i n k " / > < / a : K e y V a l u e O f D i a g r a m O b j e c t K e y a n y T y p e z b w N T n L X > < a : K e y V a l u e O f D i a g r a m O b j e c t K e y a n y T y p e z b w N T n L X > < a : K e y > < K e y > L i n k s \ & l t ; C o l u m n s \ S u m   o f   D i s c o u n t & g t ; - & l t ; M e a s u r e s \ D i s c o u n t & g t ; \ C O L U M N < / K e y > < / a : K e y > < a : V a l u e   i : t y p e = " M e a s u r e G r i d V i e w S t a t e I D i a g r a m L i n k E n d p o i n t " / > < / a : K e y V a l u e O f D i a g r a m O b j e c t K e y a n y T y p e z b w N T n L X > < a : K e y V a l u e O f D i a g r a m O b j e c t K e y a n y T y p e z b w N T n L X > < a : K e y > < K e y > L i n k s \ & l t ; C o l u m n s \ S u m   o f   D i s c o u n t & g t ; - & l t ; M e a s u r e s \ D i s c o u n t & g t ; \ M E A S U R E < / K e y > < / a : K e y > < a : V a l u e   i : t y p e = " M e a s u r e G r i d V i e w S t a t e I D i a g r a m L i n k E n d p o i n t " / > < / a : K e y V a l u e O f D i a g r a m O b j e c t K e y a n y T y p e z b w N T n L X > < a : K e y V a l u e O f D i a g r a m O b j e c t K e y a n y T y p e z b w N T n L X > < a : K e y > < K e y > L i n k s \ & l t ; C o l u m n s \ S u m   o f   R a t i n g & g t ; - & l t ; M e a s u r e s \ R a t i n g & g t ; < / K e y > < / a : K e y > < a : V a l u e   i : t y p e = " M e a s u r e G r i d V i e w S t a t e I D i a g r a m L i n k " / > < / a : K e y V a l u e O f D i a g r a m O b j e c t K e y a n y T y p e z b w N T n L X > < a : K e y V a l u e O f D i a g r a m O b j e c t K e y a n y T y p e z b w N T n L X > < a : K e y > < K e y > L i n k s \ & l t ; C o l u m n s \ S u m   o f   R a t i n g & g t ; - & l t ; M e a s u r e s \ R a t i n g & g t ; \ C O L U M N < / K e y > < / a : K e y > < a : V a l u e   i : t y p e = " M e a s u r e G r i d V i e w S t a t e I D i a g r a m L i n k E n d p o i n t " / > < / a : K e y V a l u e O f D i a g r a m O b j e c t K e y a n y T y p e z b w N T n L X > < a : K e y V a l u e O f D i a g r a m O b j e c t K e y a n y T y p e z b w N T n L X > < a : K e y > < K e y > L i n k s \ & l t ; C o l u m n s \ S u m   o f   R a t i n g & g t ; - & l t ; M e a s u r e s \ R a t i n g & g t ; \ M E A S U R E < / K e y > < / a : K e y > < a : V a l u e   i : t y p e = " M e a s u r e G r i d V i e w S t a t e I D i a g r a m L i n k E n d p o i n t " / > < / a : K e y V a l u e O f D i a g r a m O b j e c t K e y a n y T y p e z b w N T n L X > < a : K e y V a l u e O f D i a g r a m O b j e c t K e y a n y T y p e z b w N T n L X > < a : K e y > < K e y > L i n k s \ & l t ; C o l u m n s \ S u m   o f   D e l i v e r y   t i m e & g t ; - & l t ; M e a s u r e s \ D e l i v e r y   t i m e & g t ; < / K e y > < / a : K e y > < a : V a l u e   i : t y p e = " M e a s u r e G r i d V i e w S t a t e I D i a g r a m L i n k " / > < / a : K e y V a l u e O f D i a g r a m O b j e c t K e y a n y T y p e z b w N T n L X > < a : K e y V a l u e O f D i a g r a m O b j e c t K e y a n y T y p e z b w N T n L X > < a : K e y > < K e y > L i n k s \ & l t ; C o l u m n s \ S u m   o f   D e l i v e r y   t i m e & g t ; - & l t ; M e a s u r e s \ D e l i v e r y   t i m e & g t ; \ C O L U M N < / K e y > < / a : K e y > < a : V a l u e   i : t y p e = " M e a s u r e G r i d V i e w S t a t e I D i a g r a m L i n k E n d p o i n t " / > < / a : K e y V a l u e O f D i a g r a m O b j e c t K e y a n y T y p e z b w N T n L X > < a : K e y V a l u e O f D i a g r a m O b j e c t K e y a n y T y p e z b w N T n L X > < a : K e y > < K e y > L i n k s \ & l t ; C o l u m n s \ S u m   o f   D e l i v e r y   t i m e & g t ; - & l t ; M e a s u r e s \ D e l i v e r y   t i m e & g t ; \ M E A S U R E < / K e y > < / a : K e y > < a : V a l u e   i : t y p e = " M e a s u r e G r i d V i e w S t a t e I D i a g r a m L i n k E n d p o i n t " / > < / a : K e y V a l u e O f D i a g r a m O b j e c t K e y a n y T y p e z b w N T n L X > < a : K e y V a l u e O f D i a g r a m O b j e c t K e y a n y T y p e z b w N T n L X > < a : K e y > < K e y > L i n k s \ & l t ; C o l u m n s \ S u m   o f   T o t a l   T i m e & g t ; - & l t ; M e a s u r e s \ T o t a l   T i m e & g t ; < / K e y > < / a : K e y > < a : V a l u e   i : t y p e = " M e a s u r e G r i d V i e w S t a t e I D i a g r a m L i n k " / > < / a : K e y V a l u e O f D i a g r a m O b j e c t K e y a n y T y p e z b w N T n L X > < a : K e y V a l u e O f D i a g r a m O b j e c t K e y a n y T y p e z b w N T n L X > < a : K e y > < K e y > L i n k s \ & l t ; C o l u m n s \ S u m   o f   T o t a l   T i m e & g t ; - & l t ; M e a s u r e s \ T o t a l   T i m e & g t ; \ C O L U M N < / K e y > < / a : K e y > < a : V a l u e   i : t y p e = " M e a s u r e G r i d V i e w S t a t e I D i a g r a m L i n k E n d p o i n t " / > < / a : K e y V a l u e O f D i a g r a m O b j e c t K e y a n y T y p e z b w N T n L X > < a : K e y V a l u e O f D i a g r a m O b j e c t K e y a n y T y p e z b w N T n L X > < a : K e y > < K e y > L i n k s \ & l t ; C o l u m n s \ S u m   o f   T o t a l   T i m e & g t ; - & l t ; M e a s u r e s \ T o t a l   T i m e & g t ; \ M E A S U R E < / K e y > < / a : K e y > < a : V a l u e   i : t y p e = " M e a s u r e G r i d V i e w S t a t e I D i a g r a m L i n k E n d p o i n t " / > < / a : K e y V a l u e O f D i a g r a m O b j e c t K e y a n y T y p e z b w N T n L X > < a : K e y V a l u e O f D i a g r a m O b j e c t K e y a n y T y p e z b w N T n L X > < a : K e y > < K e y > L i n k s \ & l t ; C o l u m n s \ A v e r a g e   o f   T o t a l   T i m e & g t ; - & l t ; M e a s u r e s \ T o t a l   T i m e & g t ; < / K e y > < / a : K e y > < a : V a l u e   i : t y p e = " M e a s u r e G r i d V i e w S t a t e I D i a g r a m L i n k " / > < / a : K e y V a l u e O f D i a g r a m O b j e c t K e y a n y T y p e z b w N T n L X > < a : K e y V a l u e O f D i a g r a m O b j e c t K e y a n y T y p e z b w N T n L X > < a : K e y > < K e y > L i n k s \ & l t ; C o l u m n s \ A v e r a g e   o f   T o t a l   T i m e & g t ; - & l t ; M e a s u r e s \ T o t a l   T i m e & g t ; \ C O L U M N < / K e y > < / a : K e y > < a : V a l u e   i : t y p e = " M e a s u r e G r i d V i e w S t a t e I D i a g r a m L i n k E n d p o i n t " / > < / a : K e y V a l u e O f D i a g r a m O b j e c t K e y a n y T y p e z b w N T n L X > < a : K e y V a l u e O f D i a g r a m O b j e c t K e y a n y T y p e z b w N T n L X > < a : K e y > < K e y > L i n k s \ & l t ; C o l u m n s \ A v e r a g e   o f   T o t a l   T i m e & g t ; - & l t ; M e a s u r e s \ T o t a l   T i m e & g t ; \ M E A S U R E < / K e y > < / a : K e y > < a : V a l u e   i : t y p e = " M e a s u r e G r i d V i e w S t a t e I D i a g r a m L i n k E n d p o i n t " / > < / a : K e y V a l u e O f D i a g r a m O b j e c t K e y a n y T y p e z b w N T n L X > < a : K e y V a l u e O f D i a g r a m O b j e c t K e y a n y T y p e z b w N T n L X > < a : K e y > < K e y > L i n k s \ & l t ; C o l u m n s \ A v e r a g e   o f   D i s c o u n t & g t ; - & l t ; M e a s u r e s \ D i s c o u n t & g t ; < / K e y > < / a : K e y > < a : V a l u e   i : t y p e = " M e a s u r e G r i d V i e w S t a t e I D i a g r a m L i n k " / > < / a : K e y V a l u e O f D i a g r a m O b j e c t K e y a n y T y p e z b w N T n L X > < a : K e y V a l u e O f D i a g r a m O b j e c t K e y a n y T y p e z b w N T n L X > < a : K e y > < K e y > L i n k s \ & l t ; C o l u m n s \ A v e r a g e   o f   D i s c o u n t & g t ; - & l t ; M e a s u r e s \ D i s c o u n t & g t ; \ C O L U M N < / K e y > < / a : K e y > < a : V a l u e   i : t y p e = " M e a s u r e G r i d V i e w S t a t e I D i a g r a m L i n k E n d p o i n t " / > < / a : K e y V a l u e O f D i a g r a m O b j e c t K e y a n y T y p e z b w N T n L X > < a : K e y V a l u e O f D i a g r a m O b j e c t K e y a n y T y p e z b w N T n L X > < a : K e y > < K e y > L i n k s \ & l t ; C o l u m n s \ A v e r a g e   o f   D i s c o u n t & g t ; - & l t ; M e a s u r e s \ D i s c o u n t & g t ; \ M E A S U R E < / K e y > < / a : K e y > < a : V a l u e   i : t y p e = " M e a s u r e G r i d V i e w S t a t e I D i a g r a m L i n k E n d p o i n t " / > < / a : K e y V a l u e O f D i a g r a m O b j e c t K e y a n y T y p e z b w N T n L X > < a : K e y V a l u e O f D i a g r a m O b j e c t K e y a n y T y p e z b w N T n L X > < a : K e y > < K e y > L i n k s \ & l t ; C o l u m n s \ C o u n t   o f   D a t e   ( M o n t h ) & g t ; - & l t ; M e a s u r e s \ D a t e   ( M o n t h ) & g t ; < / K e y > < / a : K e y > < a : V a l u e   i : t y p e = " M e a s u r e G r i d V i e w S t a t e I D i a g r a m L i n k " / > < / a : K e y V a l u e O f D i a g r a m O b j e c t K e y a n y T y p e z b w N T n L X > < a : K e y V a l u e O f D i a g r a m O b j e c t K e y a n y T y p e z b w N T n L X > < a : K e y > < K e y > L i n k s \ & l t ; C o l u m n s \ C o u n t   o f   D a t e   ( M o n t h ) & g t ; - & l t ; M e a s u r e s \ D a t e   ( M o n t h ) & g t ; \ C O L U M N < / K e y > < / a : K e y > < a : V a l u e   i : t y p e = " M e a s u r e G r i d V i e w S t a t e I D i a g r a m L i n k E n d p o i n t " / > < / a : K e y V a l u e O f D i a g r a m O b j e c t K e y a n y T y p e z b w N T n L X > < a : K e y V a l u e O f D i a g r a m O b j e c t K e y a n y T y p e z b w N T n L X > < a : K e y > < K e y > L i n k s \ & l t ; C o l u m n s \ C o u n t   o f   D a t e   ( M o n t h ) & g t ; - & l t ; M e a s u r e s \ D a t e   ( M o n t h ) & g t ; \ M E A S U R E < / K e y > < / a : K e y > < a : V a l u e   i : t y p e = " M e a s u r e G r i d V i e w S t a t e I D i a g r a m L i n k E n d p o i n t " / > < / a : K e y V a l u e O f D i a g r a m O b j e c t K e y a n y T y p e z b w N T n L X > < / V i e w S t a t e s > < / D i a g r a m M a n a g e r . S e r i a l i z a b l e D i a g r a m > < D i a g r a m M a n a g e r . S e r i a l i z a b l e D i a g r a m > < A d a p t e r   i : t y p e = " M e a s u r e D i a g r a m S a n d b o x A d a p t e r " > < T a b l e N a m e > c i t y 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 O r d e r _ I D   2 < / K e y > < / D i a g r a m O b j e c t K e y > < D i a g r a m O b j e c t K e y > < K e y > M e a s u r e s \ C o u n t   o f   O r d e r _ I D   2 \ T a g I n f o \ F o r m u l a < / K e y > < / D i a g r a m O b j e c t K e y > < D i a g r a m O b j e c t K e y > < K e y > M e a s u r e s \ C o u n t   o f   O r d e r _ I D   2 \ T a g I n f o \ V a l u e < / K e y > < / D i a g r a m O b j e c t K e y > < D i a g r a m O b j e c t K e y > < K e y > M e a s u r e s \ S u m   o f   R e s t a u r a n t _ I D < / K e y > < / D i a g r a m O b j e c t K e y > < D i a g r a m O b j e c t K e y > < K e y > M e a s u r e s \ S u m   o f   R e s t a u r a n t _ I D \ T a g I n f o \ F o r m u l a < / K e y > < / D i a g r a m O b j e c t K e y > < D i a g r a m O b j e c t K e y > < K e y > M e a s u r e s \ S u m   o f   R e s t a u r a n t _ I D \ T a g I n f o \ V a l u e < / K e y > < / D i a g r a m O b j e c t K e y > < D i a g r a m O b j e c t K e y > < K e y > C o l u m n s \ O r d e r _ I D < / K e y > < / D i a g r a m O b j e c t K e y > < D i a g r a m O b j e c t K e y > < K e y > C o l u m n s \ C i t y _ I D < / K e y > < / D i a g r a m O b j e c t K e y > < D i a g r a m O b j e c t K e y > < K e y > C o l u m n s \ R e s t a u r a n t _ I D < / K e y > < / D i a g r a m O b j e c t K e y > < D i a g r a m O b j e c t K e y > < K e y > L i n k s \ & l t ; C o l u m n s \ C o u n t   o f   O r d e r _ I D   2 & g t ; - & l t ; M e a s u r e s \ O r d e r _ I D & g t ; < / K e y > < / D i a g r a m O b j e c t K e y > < D i a g r a m O b j e c t K e y > < K e y > L i n k s \ & l t ; C o l u m n s \ C o u n t   o f   O r d e r _ I D   2 & g t ; - & l t ; M e a s u r e s \ O r d e r _ I D & g t ; \ C O L U M N < / K e y > < / D i a g r a m O b j e c t K e y > < D i a g r a m O b j e c t K e y > < K e y > L i n k s \ & l t ; C o l u m n s \ C o u n t   o f   O r d e r _ I D   2 & g t ; - & l t ; M e a s u r e s \ O r d e r _ I D & g t ; \ M E A S U R E < / K e y > < / D i a g r a m O b j e c t K e y > < D i a g r a m O b j e c t K e y > < K e y > L i n k s \ & l t ; C o l u m n s \ S u m   o f   R e s t a u r a n t _ I D & g t ; - & l t ; M e a s u r e s \ R e s t a u r a n t _ I D & g t ; < / K e y > < / D i a g r a m O b j e c t K e y > < D i a g r a m O b j e c t K e y > < K e y > L i n k s \ & l t ; C o l u m n s \ S u m   o f   R e s t a u r a n t _ I D & g t ; - & l t ; M e a s u r e s \ R e s t a u r a n t _ I D & g t ; \ C O L U M N < / K e y > < / D i a g r a m O b j e c t K e y > < D i a g r a m O b j e c t K e y > < K e y > L i n k s \ & l t ; C o l u m n s \ S u m   o f   R e s t a u r a n t _ I D & g t ; - & l t ; M e a s u r e s \ R e s t a u r a n t _ I D & g t ; \ M E A S U R E 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 O r d e r _ I D   2 < / K e y > < / a : K e y > < a : V a l u e   i : t y p e = " M e a s u r e G r i d N o d e V i e w S t a t e " > < L a y e d O u t > t r u e < / L a y e d O u t > < W a s U I I n v i s i b l e > t r u e < / W a s U I I n v i s i b l e > < / a : V a l u e > < / a : K e y V a l u e O f D i a g r a m O b j e c t K e y a n y T y p e z b w N T n L X > < a : K e y V a l u e O f D i a g r a m O b j e c t K e y a n y T y p e z b w N T n L X > < a : K e y > < K e y > M e a s u r e s \ C o u n t   o f   O r d e r _ I D   2 \ T a g I n f o \ F o r m u l a < / K e y > < / a : K e y > < a : V a l u e   i : t y p e = " M e a s u r e G r i d V i e w S t a t e I D i a g r a m T a g A d d i t i o n a l I n f o " / > < / a : K e y V a l u e O f D i a g r a m O b j e c t K e y a n y T y p e z b w N T n L X > < a : K e y V a l u e O f D i a g r a m O b j e c t K e y a n y T y p e z b w N T n L X > < a : K e y > < K e y > M e a s u r e s \ C o u n t   o f   O r d e r _ I D   2 \ T a g I n f o \ V a l u e < / K e y > < / a : K e y > < a : V a l u e   i : t y p e = " M e a s u r e G r i d V i e w S t a t e I D i a g r a m T a g A d d i t i o n a l I n f o " / > < / a : K e y V a l u e O f D i a g r a m O b j e c t K e y a n y T y p e z b w N T n L X > < a : K e y V a l u e O f D i a g r a m O b j e c t K e y a n y T y p e z b w N T n L X > < a : K e y > < K e y > M e a s u r e s \ S u m   o f   R e s t a u r a n t _ I D < / K e y > < / a : K e y > < a : V a l u e   i : t y p e = " M e a s u r e G r i d N o d e V i e w S t a t e " > < C o l u m n > 2 < / C o l u m n > < L a y e d O u t > t r u e < / L a y e d O u t > < W a s U I I n v i s i b l e > t r u e < / W a s U I I n v i s i b l e > < / a : V a l u e > < / a : K e y V a l u e O f D i a g r a m O b j e c t K e y a n y T y p e z b w N T n L X > < a : K e y V a l u e O f D i a g r a m O b j e c t K e y a n y T y p e z b w N T n L X > < a : K e y > < K e y > M e a s u r e s \ S u m   o f   R e s t a u r a n t _ I D \ T a g I n f o \ F o r m u l a < / K e y > < / a : K e y > < a : V a l u e   i : t y p e = " M e a s u r e G r i d V i e w S t a t e I D i a g r a m T a g A d d i t i o n a l I n f o " / > < / a : K e y V a l u e O f D i a g r a m O b j e c t K e y a n y T y p e z b w N T n L X > < a : K e y V a l u e O f D i a g r a m O b j e c t K e y a n y T y p e z b w N T n L X > < a : K e y > < K e y > M e a s u r e s \ S u m   o f   R e s t a u r a n t _ I D \ T a g I n f o \ V a l u e 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 C o l u m n s \ C i t y _ I D < / K e y > < / a : K e y > < a : V a l u e   i : t y p e = " M e a s u r e G r i d N o d e V i e w S t a t e " > < C o l u m n > 1 < / C o l u m n > < L a y e d O u t > t r u e < / L a y e d O u t > < / a : V a l u e > < / a : K e y V a l u e O f D i a g r a m O b j e c t K e y a n y T y p e z b w N T n L X > < a : K e y V a l u e O f D i a g r a m O b j e c t K e y a n y T y p e z b w N T n L X > < a : K e y > < K e y > C o l u m n s \ R e s t a u r a n t _ I D < / K e y > < / a : K e y > < a : V a l u e   i : t y p e = " M e a s u r e G r i d N o d e V i e w S t a t e " > < C o l u m n > 2 < / C o l u m n > < L a y e d O u t > t r u e < / L a y e d O u t > < / a : V a l u e > < / a : K e y V a l u e O f D i a g r a m O b j e c t K e y a n y T y p e z b w N T n L X > < a : K e y V a l u e O f D i a g r a m O b j e c t K e y a n y T y p e z b w N T n L X > < a : K e y > < K e y > L i n k s \ & l t ; C o l u m n s \ C o u n t   o f   O r d e r _ I D   2 & g t ; - & l t ; M e a s u r e s \ O r d e r _ I D & g t ; < / K e y > < / a : K e y > < a : V a l u e   i : t y p e = " M e a s u r e G r i d V i e w S t a t e I D i a g r a m L i n k " / > < / a : K e y V a l u e O f D i a g r a m O b j e c t K e y a n y T y p e z b w N T n L X > < a : K e y V a l u e O f D i a g r a m O b j e c t K e y a n y T y p e z b w N T n L X > < a : K e y > < K e y > L i n k s \ & l t ; C o l u m n s \ C o u n t   o f   O r d e r _ I D   2 & g t ; - & l t ; M e a s u r e s \ O r d e r _ I D & g t ; \ C O L U M N < / K e y > < / a : K e y > < a : V a l u e   i : t y p e = " M e a s u r e G r i d V i e w S t a t e I D i a g r a m L i n k E n d p o i n t " / > < / a : K e y V a l u e O f D i a g r a m O b j e c t K e y a n y T y p e z b w N T n L X > < a : K e y V a l u e O f D i a g r a m O b j e c t K e y a n y T y p e z b w N T n L X > < a : K e y > < K e y > L i n k s \ & l t ; C o l u m n s \ C o u n t   o f   O r d e r _ I D   2 & g t ; - & l t ; M e a s u r e s \ O r d e r _ I D & g t ; \ M E A S U R E < / K e y > < / a : K e y > < a : V a l u e   i : t y p e = " M e a s u r e G r i d V i e w S t a t e I D i a g r a m L i n k E n d p o i n t " / > < / a : K e y V a l u e O f D i a g r a m O b j e c t K e y a n y T y p e z b w N T n L X > < a : K e y V a l u e O f D i a g r a m O b j e c t K e y a n y T y p e z b w N T n L X > < a : K e y > < K e y > L i n k s \ & l t ; C o l u m n s \ S u m   o f   R e s t a u r a n t _ I D & g t ; - & l t ; M e a s u r e s \ R e s t a u r a n t _ I D & g t ; < / K e y > < / a : K e y > < a : V a l u e   i : t y p e = " M e a s u r e G r i d V i e w S t a t e I D i a g r a m L i n k " / > < / a : K e y V a l u e O f D i a g r a m O b j e c t K e y a n y T y p e z b w N T n L X > < a : K e y V a l u e O f D i a g r a m O b j e c t K e y a n y T y p e z b w N T n L X > < a : K e y > < K e y > L i n k s \ & l t ; C o l u m n s \ S u m   o f   R e s t a u r a n t _ I D & g t ; - & l t ; M e a s u r e s \ R e s t a u r a n t _ I D & g t ; \ C O L U M N < / K e y > < / a : K e y > < a : V a l u e   i : t y p e = " M e a s u r e G r i d V i e w S t a t e I D i a g r a m L i n k E n d p o i n t " / > < / a : K e y V a l u e O f D i a g r a m O b j e c t K e y a n y T y p e z b w N T n L X > < a : K e y V a l u e O f D i a g r a m O b j e c t K e y a n y T y p e z b w N T n L X > < a : K e y > < K e y > L i n k s \ & l t ; C o l u m n s \ S u m   o f   R e s t a u r a n t _ I D & g t ; - & l t ; M e a s u r e s \ R e s t a u r a n t _ I D & g t ; \ M E A S U R E < / K e y > < / a : K e y > < a : V a l u e   i : t y p e = " M e a s u r e G r i d V i e w S t a t e I D i a g r a m L i n k E n d p o i n t " / > < / a : K e y V a l u e O f D i a g r a m O b j e c t K e y a n y T y p e z b w N T n L X > < / V i e w S t a t e s > < / D i a g r a m M a n a g e r . S e r i a l i z a b l e D i a g r a m > < D i a g r a m M a n a g e r . S e r i a l i z a b l e D i a g r a m > < A d a p t e r   i : t y p e = " M e a s u r e D i a g r a m S a n d b o x A d a p t e r " > < T a b l e N a m e > R e s t a u r a n t _ I D   m a p p i n g 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 R e s t a u r a n t _ I D   m a p p i n g 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 M e a s u r e s \ S u m   o f   R e s t a u r a n t _ I D   2 < / K e y > < / D i a g r a m O b j e c t K e y > < D i a g r a m O b j e c t K e y > < K e y > M e a s u r e s \ S u m   o f   R e s t a u r a n t _ I D   2 \ T a g I n f o \ F o r m u l a < / K e y > < / D i a g r a m O b j e c t K e y > < D i a g r a m O b j e c t K e y > < K e y > M e a s u r e s \ S u m   o f   R e s t a u r a n t _ I D   2 \ T a g I n f o \ V a l u e < / K e y > < / D i a g r a m O b j e c t K e y > < D i a g r a m O b j e c t K e y > < K e y > M e a s u r e s \ C o u n t   o f   R e s t a u r a n t _ I D < / K e y > < / D i a g r a m O b j e c t K e y > < D i a g r a m O b j e c t K e y > < K e y > M e a s u r e s \ C o u n t   o f   R e s t a u r a n t _ I D \ T a g I n f o \ F o r m u l a < / K e y > < / D i a g r a m O b j e c t K e y > < D i a g r a m O b j e c t K e y > < K e y > M e a s u r e s \ C o u n t   o f   R e s t a u r a n t _ I D \ T a g I n f o \ V a l u e < / K e y > < / D i a g r a m O b j e c t K e y > < D i a g r a m O b j e c t K e y > < K e y > C o l u m n s \ R e s t a u r a n t _ I D < / K e y > < / D i a g r a m O b j e c t K e y > < D i a g r a m O b j e c t K e y > < K e y > C o l u m n s \ N a m e < / 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D i a g r a m O b j e c t K e y > < K e y > L i n k s \ & l t ; C o l u m n s \ S u m   o f   R e s t a u r a n t _ I D   2 & g t ; - & l t ; M e a s u r e s \ R e s t a u r a n t _ I D & g t ; < / K e y > < / D i a g r a m O b j e c t K e y > < D i a g r a m O b j e c t K e y > < K e y > L i n k s \ & l t ; C o l u m n s \ S u m   o f   R e s t a u r a n t _ I D   2 & g t ; - & l t ; M e a s u r e s \ R e s t a u r a n t _ I D & g t ; \ C O L U M N < / K e y > < / D i a g r a m O b j e c t K e y > < D i a g r a m O b j e c t K e y > < K e y > L i n k s \ & l t ; C o l u m n s \ S u m   o f   R e s t a u r a n t _ I D   2 & g t ; - & l t ; M e a s u r e s \ R e s t a u r a n t _ I D & g t ; \ M E A S U R E < / K e y > < / D i a g r a m O b j e c t K e y > < D i a g r a m O b j e c t K e y > < K e y > L i n k s \ & l t ; C o l u m n s \ C o u n t   o f   R e s t a u r a n t _ I D & g t ; - & l t ; M e a s u r e s \ R e s t a u r a n t _ I D & g t ; < / K e y > < / D i a g r a m O b j e c t K e y > < D i a g r a m O b j e c t K e y > < K e y > L i n k s \ & l t ; C o l u m n s \ C o u n t   o f   R e s t a u r a n t _ I D & g t ; - & l t ; M e a s u r e s \ R e s t a u r a n t _ I D & g t ; \ C O L U M N < / K e y > < / D i a g r a m O b j e c t K e y > < D i a g r a m O b j e c t K e y > < K e y > L i n k s \ & l t ; C o l u m n s \ C o u n t   o f   R e s t a u r a n t _ I D & g t ; - & l t ; M e a s u r e s \ R e s t a u r a n t _ I D & g t ; \ M E A S U R E 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 M e a s u r e s \ S u m   o f   R e s t a u r a n t _ I D   2 < / K e y > < / a : K e y > < a : V a l u e   i : t y p e = " M e a s u r e G r i d N o d e V i e w S t a t e " > < L a y e d O u t > t r u e < / L a y e d O u t > < W a s U I I n v i s i b l e > t r u e < / W a s U I I n v i s i b l e > < / a : V a l u e > < / a : K e y V a l u e O f D i a g r a m O b j e c t K e y a n y T y p e z b w N T n L X > < a : K e y V a l u e O f D i a g r a m O b j e c t K e y a n y T y p e z b w N T n L X > < a : K e y > < K e y > M e a s u r e s \ S u m   o f   R e s t a u r a n t _ I D   2 \ T a g I n f o \ F o r m u l a < / K e y > < / a : K e y > < a : V a l u e   i : t y p e = " M e a s u r e G r i d V i e w S t a t e I D i a g r a m T a g A d d i t i o n a l I n f o " / > < / a : K e y V a l u e O f D i a g r a m O b j e c t K e y a n y T y p e z b w N T n L X > < a : K e y V a l u e O f D i a g r a m O b j e c t K e y a n y T y p e z b w N T n L X > < a : K e y > < K e y > M e a s u r e s \ S u m   o f   R e s t a u r a n t _ I D   2 \ T a g I n f o \ V a l u e < / K e y > < / a : K e y > < a : V a l u e   i : t y p e = " M e a s u r e G r i d V i e w S t a t e I D i a g r a m T a g A d d i t i o n a l I n f o " / > < / a : K e y V a l u e O f D i a g r a m O b j e c t K e y a n y T y p e z b w N T n L X > < a : K e y V a l u e O f D i a g r a m O b j e c t K e y a n y T y p e z b w N T n L X > < a : K e y > < K e y > M e a s u r e s \ C o u n t   o f   R e s t a u r a n t _ I D < / K e y > < / a : K e y > < a : V a l u e   i : t y p e = " M e a s u r e G r i d N o d e V i e w S t a t e " > < L a y e d O u t > t r u e < / L a y e d O u t > < R o w > 1 < / R o w > < W a s U I I n v i s i b l e > t r u e < / W a s U I I n v i s i b l e > < / a : V a l u e > < / a : K e y V a l u e O f D i a g r a m O b j e c t K e y a n y T y p e z b w N T n L X > < a : K e y V a l u e O f D i a g r a m O b j e c t K e y a n y T y p e z b w N T n L X > < a : K e y > < K e y > M e a s u r e s \ C o u n t   o f   R e s t a u r a n t _ I D \ T a g I n f o \ F o r m u l a < / K e y > < / a : K e y > < a : V a l u e   i : t y p e = " M e a s u r e G r i d V i e w S t a t e I D i a g r a m T a g A d d i t i o n a l I n f o " / > < / a : K e y V a l u e O f D i a g r a m O b j e c t K e y a n y T y p e z b w N T n L X > < a : K e y V a l u e O f D i a g r a m O b j e c t K e y a n y T y p e z b w N T n L X > < a : K e y > < K e y > M e a s u r e s \ C o u n t   o f   R e s t a u r a n t _ I D \ T a g I n f o \ V a l u e < / K e y > < / a : K e y > < a : V a l u e   i : t y p e = " M e a s u r e G r i d V i e w S t a t e I D i a g r a m T a g A d d i t i o n a l I n f o " / > < / a : K e y V a l u e O f D i a g r a m O b j e c t K e y a n y T y p e z b w N T n L X > < a : K e y V a l u e O f D i a g r a m O b j e c t K e y a n y T y p e z b w N T n L X > < a : K e y > < K e y > C o l u m n s \ R e s t a u r a n t _ I D 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a : K e y V a l u e O f D i a g r a m O b j e c t K e y a n y T y p e z b w N T n L X > < a : K e y > < K e y > L i n k s \ & l t ; C o l u m n s \ S u m   o f   R e s t a u r a n t _ I D   2 & g t ; - & l t ; M e a s u r e s \ R e s t a u r a n t _ I D & g t ; < / K e y > < / a : K e y > < a : V a l u e   i : t y p e = " M e a s u r e G r i d V i e w S t a t e I D i a g r a m L i n k " / > < / a : K e y V a l u e O f D i a g r a m O b j e c t K e y a n y T y p e z b w N T n L X > < a : K e y V a l u e O f D i a g r a m O b j e c t K e y a n y T y p e z b w N T n L X > < a : K e y > < K e y > L i n k s \ & l t ; C o l u m n s \ S u m   o f   R e s t a u r a n t _ I D   2 & g t ; - & l t ; M e a s u r e s \ R e s t a u r a n t _ I D & g t ; \ C O L U M N < / K e y > < / a : K e y > < a : V a l u e   i : t y p e = " M e a s u r e G r i d V i e w S t a t e I D i a g r a m L i n k E n d p o i n t " / > < / a : K e y V a l u e O f D i a g r a m O b j e c t K e y a n y T y p e z b w N T n L X > < a : K e y V a l u e O f D i a g r a m O b j e c t K e y a n y T y p e z b w N T n L X > < a : K e y > < K e y > L i n k s \ & l t ; C o l u m n s \ S u m   o f   R e s t a u r a n t _ I D   2 & g t ; - & l t ; M e a s u r e s \ R e s t a u r a n t _ I D & g t ; \ M E A S U R E < / K e y > < / a : K e y > < a : V a l u e   i : t y p e = " M e a s u r e G r i d V i e w S t a t e I D i a g r a m L i n k E n d p o i n t " / > < / a : K e y V a l u e O f D i a g r a m O b j e c t K e y a n y T y p e z b w N T n L X > < a : K e y V a l u e O f D i a g r a m O b j e c t K e y a n y T y p e z b w N T n L X > < a : K e y > < K e y > L i n k s \ & l t ; C o l u m n s \ C o u n t   o f   R e s t a u r a n t _ I D & g t ; - & l t ; M e a s u r e s \ R e s t a u r a n t _ I D & g t ; < / K e y > < / a : K e y > < a : V a l u e   i : t y p e = " M e a s u r e G r i d V i e w S t a t e I D i a g r a m L i n k " / > < / a : K e y V a l u e O f D i a g r a m O b j e c t K e y a n y T y p e z b w N T n L X > < a : K e y V a l u e O f D i a g r a m O b j e c t K e y a n y T y p e z b w N T n L X > < a : K e y > < K e y > L i n k s \ & l t ; C o l u m n s \ C o u n t   o f   R e s t a u r a n t _ I D & g t ; - & l t ; M e a s u r e s \ R e s t a u r a n t _ I D & g t ; \ C O L U M N < / K e y > < / a : K e y > < a : V a l u e   i : t y p e = " M e a s u r e G r i d V i e w S t a t e I D i a g r a m L i n k E n d p o i n t " / > < / a : K e y V a l u e O f D i a g r a m O b j e c t K e y a n y T y p e z b w N T n L X > < a : K e y V a l u e O f D i a g r a m O b j e c t K e y a n y T y p e z b w N T n L X > < a : K e y > < K e y > L i n k s \ & l t ; C o l u m n s \ C o u n t   o f   R e s t a u r a n t _ I D & g t ; - & l t ; M e a s u r e s \ R e s t a u r a n t _ I D & g t ; \ M E A S U R E < / K e y > < / a : K e y > < a : V a l u e   i : t y p e = " M e a s u r e G r i d V i e w S t a t e I D i a g r a m L i n k E n d p o i n t " / > < / a : K e y V a l u e O f D i a g r a m O b j e c t K e y a n y T y p e z b w N T n L X > < / V i e w S t a t e s > < / D i a g r a m M a n a g e r . S e r i a l i z a b l e D i a g r a m > < D i a g r a m M a n a g e r . S e r i a l i z a b l e D i a g r a m > < A d a p t e r   i : t y p e = " M e a s u r e D i a g r a m S a n d b o x A d a p t e r " > < T a b l e N a m e > c u s t o m e r 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 O r d e r _ I D   3 < / K e y > < / D i a g r a m O b j e c t K e y > < D i a g r a m O b j e c t K e y > < K e y > M e a s u r e s \ C o u n t   o f   O r d e r _ I D   3 \ T a g I n f o \ F o r m u l a < / K e y > < / D i a g r a m O b j e c t K e y > < D i a g r a m O b j e c t K e y > < K e y > M e a s u r e s \ C o u n t   o f   O r d e r _ I D   3 \ T a g I n f o \ V a l u e < / K e y > < / D i a g r a m O b j e c t K e y > < D i a g r a m O b j e c t K e y > < K e y > C o l u m n s \ O r d e r _ I D < / K e y > < / D i a g r a m O b j e c t K e y > < D i a g r a m O b j e c t K e y > < K e y > C o l u m n s \ C u s t o m e r _ I D < / K e y > < / D i a g r a m O b j e c t K e y > < D i a g r a m O b j e c t K e y > < K e y > L i n k s \ & l t ; C o l u m n s \ C o u n t   o f   O r d e r _ I D   3 & g t ; - & l t ; M e a s u r e s \ O r d e r _ I D & g t ; < / K e y > < / D i a g r a m O b j e c t K e y > < D i a g r a m O b j e c t K e y > < K e y > L i n k s \ & l t ; C o l u m n s \ C o u n t   o f   O r d e r _ I D   3 & g t ; - & l t ; M e a s u r e s \ O r d e r _ I D & g t ; \ C O L U M N < / K e y > < / D i a g r a m O b j e c t K e y > < D i a g r a m O b j e c t K e y > < K e y > L i n k s \ & l t ; C o l u m n s \ C o u n t   o f   O r d e r _ I D   3 & g t ; - & l t ; M e a s u r e s \ O r d e r _ I D & g t ; \ M E A S U R E 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 O r d e r _ I D   3 < / K e y > < / a : K e y > < a : V a l u e   i : t y p e = " M e a s u r e G r i d N o d e V i e w S t a t e " > < L a y e d O u t > t r u e < / L a y e d O u t > < W a s U I I n v i s i b l e > t r u e < / W a s U I I n v i s i b l e > < / a : V a l u e > < / a : K e y V a l u e O f D i a g r a m O b j e c t K e y a n y T y p e z b w N T n L X > < a : K e y V a l u e O f D i a g r a m O b j e c t K e y a n y T y p e z b w N T n L X > < a : K e y > < K e y > M e a s u r e s \ C o u n t   o f   O r d e r _ I D   3 \ T a g I n f o \ F o r m u l a < / K e y > < / a : K e y > < a : V a l u e   i : t y p e = " M e a s u r e G r i d V i e w S t a t e I D i a g r a m T a g A d d i t i o n a l I n f o " / > < / a : K e y V a l u e O f D i a g r a m O b j e c t K e y a n y T y p e z b w N T n L X > < a : K e y V a l u e O f D i a g r a m O b j e c t K e y a n y T y p e z b w N T n L X > < a : K e y > < K e y > M e a s u r e s \ C o u n t   o f   O r d e r _ I D   3 \ T a g I n f o \ V a l u e 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 L i n k s \ & l t ; C o l u m n s \ C o u n t   o f   O r d e r _ I D   3 & g t ; - & l t ; M e a s u r e s \ O r d e r _ I D & g t ; < / K e y > < / a : K e y > < a : V a l u e   i : t y p e = " M e a s u r e G r i d V i e w S t a t e I D i a g r a m L i n k " / > < / a : K e y V a l u e O f D i a g r a m O b j e c t K e y a n y T y p e z b w N T n L X > < a : K e y V a l u e O f D i a g r a m O b j e c t K e y a n y T y p e z b w N T n L X > < a : K e y > < K e y > L i n k s \ & l t ; C o l u m n s \ C o u n t   o f   O r d e r _ I D   3 & g t ; - & l t ; M e a s u r e s \ O r d e r _ I D & g t ; \ C O L U M N < / K e y > < / a : K e y > < a : V a l u e   i : t y p e = " M e a s u r e G r i d V i e w S t a t e I D i a g r a m L i n k E n d p o i n t " / > < / a : K e y V a l u e O f D i a g r a m O b j e c t K e y a n y T y p e z b w N T n L X > < a : K e y V a l u e O f D i a g r a m O b j e c t K e y a n y T y p e z b w N T n L X > < a : K e y > < K e y > L i n k s \ & l t ; C o l u m n s \ C o u n t   o f   O r d e r _ I D   3 & g t ; - & l t ; M e a s u r e s \ O r d e r _ I D & g t ; \ M E A S U R E 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 T a g s \ T a b l e s \ & l t ; T a b l e s \ R e s t a u r a n t _ I D   m a p p i n g & g t ; < / K e y > < / D i a g r a m O b j e c t K e y > < D i a g r a m O b j e c t K e y > < K e y > D y n a m i c   T a g s \ T a b l e s \ & l t ; T a b l e s \ C i t y _ M a p p i n g & g t ; < / K e y > < / D i a g r a m O b j e c t K e y > < D i a g r a m O b j e c t K e y > < K e y > D y n a m i c   T a g s \ T a b l e s \ & l t ; T a b l e s \ c i t y   d e t a i l s & g t ; < / K e y > < / D i a g r a m O b j e c t K e y > < D i a g r a m O b j e c t K e y > < K e y > D y n a m i c   T a g s \ T a b l e s \ & l t ; T a b l e s \ c u s t o m e r   d e t a i l s & g t ; < / K e y > < / D i a g r a m O b j e c t K e y > < D i a g r a m O b j e c t K e y > < K e y > D y n a m i c   T a g s \ T a b l e s \ & l t ; T a b l e s \ o r d e r   d e t a i l s & g t ; < / K e y > < / D i a g r a m O b j e c t K e y > < D i a g r a m O b j e c t K e y > < K e y > T a b l e s \ R e s t a u r a n t _ I D   m a p p i n g < / K e y > < / D i a g r a m O b j e c t K e y > < D i a g r a m O b j e c t K e y > < K e y > T a b l e s \ R e s t a u r a n t _ I D   m a p p i n g \ C o l u m n s \ R e s t a u r a n t _ I D < / K e y > < / D i a g r a m O b j e c t K e y > < D i a g r a m O b j e c t K e y > < K e y > T a b l e s \ R e s t a u r a n t _ I D   m a p p i n g \ C o l u m n s \ N a m e < / K e y > < / D i a g r a m O b j e c t K e y > < D i a g r a m O b j e c t K e y > < K e y > T a b l e s \ R e s t a u r a n t _ I D   m a p p i n g \ M e a s u r e s \ C o u n t   o f   N a m e < / K e y > < / D i a g r a m O b j e c t K e y > < D i a g r a m O b j e c t K e y > < K e y > T a b l e s \ R e s t a u r a n t _ I D   m a p p i n g \ C o u n t   o f   N a m e \ A d d i t i o n a l   I n f o \ I m p l i c i t   M e a s u r e < / K e y > < / D i a g r a m O b j e c t K e y > < D i a g r a m O b j e c t K e y > < K e y > T a b l e s \ R e s t a u r a n t _ I D   m a p p i n g \ M e a s u r e s \ S u m   o f   R e s t a u r a n t _ I D   2 < / K e y > < / D i a g r a m O b j e c t K e y > < D i a g r a m O b j e c t K e y > < K e y > T a b l e s \ R e s t a u r a n t _ I D   m a p p i n g \ S u m   o f   R e s t a u r a n t _ I D   2 \ A d d i t i o n a l   I n f o \ I m p l i c i t   M e a s u r e < / K e y > < / D i a g r a m O b j e c t K e y > < D i a g r a m O b j e c t K e y > < K e y > T a b l e s \ R e s t a u r a n t _ I D   m a p p i n g \ M e a s u r e s \ C o u n t   o f   R e s t a u r a n t _ I D < / K e y > < / D i a g r a m O b j e c t K e y > < D i a g r a m O b j e c t K e y > < K e y > T a b l e s \ R e s t a u r a n t _ I D   m a p p i n g \ C o u n t   o f   R e s t a u r a n t _ I D \ A d d i t i o n a l   I n f o \ I m p l i c i t   M e a s u r e < / K e y > < / D i a g r a m O b j e c t K e y > < D i a g r a m O b j e c t K e y > < K e y > T a b l e s \ C i t y _ M a p p i n g < / K e y > < / D i a g r a m O b j e c t K e y > < D i a g r a m O b j e c t K e y > < K e y > T a b l e s \ C i t y _ M a p p i n g \ C o l u m n s \ C i t y _ I D < / K e y > < / D i a g r a m O b j e c t K e y > < D i a g r a m O b j e c t K e y > < K e y > T a b l e s \ C i t y _ M a p p i n g \ C o l u m n s \ C i t y _ n a m e < / K e y > < / D i a g r a m O b j e c t K e y > < D i a g r a m O b j e c t K e y > < K e y > T a b l e s \ C i t y _ M a p p i n g \ M e a s u r e s \ C o u n t   o f   C i t y _ n a m e < / K e y > < / D i a g r a m O b j e c t K e y > < D i a g r a m O b j e c t K e y > < K e y > T a b l e s \ C i t y _ M a p p i n g \ C o u n t   o f   C i t y _ n a m e \ A d d i t i o n a l   I n f o \ I m p l i c i t   M e a s u r e < / K e y > < / D i a g r a m O b j e c t K e y > < D i a g r a m O b j e c t K e y > < K e y > T a b l e s \ c i t y   d e t a i l s < / K e y > < / D i a g r a m O b j e c t K e y > < D i a g r a m O b j e c t K e y > < K e y > T a b l e s \ c i t y   d e t a i l s \ C o l u m n s \ O r d e r _ I D < / K e y > < / D i a g r a m O b j e c t K e y > < D i a g r a m O b j e c t K e y > < K e y > T a b l e s \ c i t y   d e t a i l s \ C o l u m n s \ C i t y _ I D < / K e y > < / D i a g r a m O b j e c t K e y > < D i a g r a m O b j e c t K e y > < K e y > T a b l e s \ c i t y   d e t a i l s \ C o l u m n s \ R e s t a u r a n t _ I D < / K e y > < / D i a g r a m O b j e c t K e y > < D i a g r a m O b j e c t K e y > < K e y > T a b l e s \ c i t y   d e t a i l s \ M e a s u r e s \ C o u n t   o f   O r d e r _ I D   2 < / K e y > < / D i a g r a m O b j e c t K e y > < D i a g r a m O b j e c t K e y > < K e y > T a b l e s \ c i t y   d e t a i l s \ C o u n t   o f   O r d e r _ I D   2 \ A d d i t i o n a l   I n f o \ I m p l i c i t   M e a s u r e < / K e y > < / D i a g r a m O b j e c t K e y > < D i a g r a m O b j e c t K e y > < K e y > T a b l e s \ c i t y   d e t a i l s \ M e a s u r e s \ S u m   o f   R e s t a u r a n t _ I D < / K e y > < / D i a g r a m O b j e c t K e y > < D i a g r a m O b j e c t K e y > < K e y > T a b l e s \ c i t y   d e t a i l s \ S u m   o f   R e s t a u r a n t _ I D \ A d d i t i o n a l   I n f o \ I m p l i c i t   M e a s u r e < / K e y > < / D i a g r a m O b j e c t K e y > < D i a g r a m O b j e c t K e y > < K e y > T a b l e s \ c u s t o m e r   d e t a i l s < / K e y > < / D i a g r a m O b j e c t K e y > < D i a g r a m O b j e c t K e y > < K e y > T a b l e s \ c u s t o m e r   d e t a i l s \ C o l u m n s \ O r d e r _ I D < / K e y > < / D i a g r a m O b j e c t K e y > < D i a g r a m O b j e c t K e y > < K e y > T a b l e s \ c u s t o m e r   d e t a i l s \ C o l u m n s \ C u s t o m e r _ I D < / K e y > < / D i a g r a m O b j e c t K e y > < D i a g r a m O b j e c t K e y > < K e y > T a b l e s \ c u s t o m e r   d e t a i l s \ M e a s u r e s \ C o u n t   o f   O r d e r _ I D   3 < / K e y > < / D i a g r a m O b j e c t K e y > < D i a g r a m O b j e c t K e y > < K e y > T a b l e s \ c u s t o m e r   d e t a i l s \ C o u n t   o f   O r d e r _ I D   3 \ A d d i t i o n a l   I n f o \ I m p l i c i t   M e a s u r e < / K e y > < / D i a g r a m O b j e c t K e y > < D i a g r a m O b j e c t K e y > < K e y > T a b l e s \ o r d e r   d e t a i l s < / K e y > < / D i a g r a m O b j e c t K e y > < D i a g r a m O b j e c t K e y > < K e y > T a b l e s \ o r d e r   d e t a i l s \ C o l u m n s \ D a t e < / K e y > < / D i a g r a m O b j e c t K e y > < D i a g r a m O b j e c t K e y > < K e y > T a b l e s \ o r d e r   d e t a i l s \ C o l u m n s \ O r d e r _ I D < / K e y > < / D i a g r a m O b j e c t K e y > < D i a g r a m O b j e c t K e y > < K e y > T a b l e s \ o r d e r   d e t a i l s \ C o l u m n s \ R e v e n u e < / K e y > < / D i a g r a m O b j e c t K e y > < D i a g r a m O b j e c t K e y > < K e y > T a b l e s \ o r d e r   d e t a i l s \ C o l u m n s \ D i s c o u n t < / K e y > < / D i a g r a m O b j e c t K e y > < D i a g r a m O b j e c t K e y > < K e y > T a b l e s \ o r d e r   d e t a i l s \ C o l u m n s \ R a t i n g < / K e y > < / D i a g r a m O b j e c t K e y > < D i a g r a m O b j e c t K e y > < K e y > T a b l e s \ o r d e r   d e t a i l s \ C o l u m n s \ P r e p a r a t i o n   t i m e < / K e y > < / D i a g r a m O b j e c t K e y > < D i a g r a m O b j e c t K e y > < K e y > T a b l e s \ o r d e r   d e t a i l s \ C o l u m n s \ D e l i v e r y   t i m e < / K e y > < / D i a g r a m O b j e c t K e y > < D i a g r a m O b j e c t K e y > < K e y > T a b l e s \ o r d e r   d e t a i l s \ C o l u m n s \ T o t a l   T i m e < / K e y > < / D i a g r a m O b j e c t K e y > < D i a g r a m O b j e c t K e y > < K e y > T a b l e s \ o r d e r   d e t a i l s \ C o l u m n s \ O r d e r   C o u n t < / K e y > < / D i a g r a m O b j e c t K e y > < D i a g r a m O b j e c t K e y > < K e y > T a b l e s \ o r d e r   d e t a i l s \ C o l u m n s \ D a t e   ( M o n t h   I n d e x ) < / K e y > < / D i a g r a m O b j e c t K e y > < D i a g r a m O b j e c t K e y > < K e y > T a b l e s \ o r d e r   d e t a i l s \ C o l u m n s \ D a t e   ( M o n t h ) < / K e y > < / D i a g r a m O b j e c t K e y > < D i a g r a m O b j e c t K e y > < K e y > T a b l e s \ o r d e r   d e t a i l s \ M e a s u r e s \ A O V < / K e y > < / D i a g r a m O b j e c t K e y > < D i a g r a m O b j e c t K e y > < K e y > T a b l e s \ o r d e r   d e t a i l s \ M e a s u r e s \ D i s c o u n t % < / K e y > < / D i a g r a m O b j e c t K e y > < D i a g r a m O b j e c t K e y > < K e y > T a b l e s \ o r d e r   d e t a i l s \ M e a s u r e s \ A v e r a g e   R a t i n g s < / K e y > < / D i a g r a m O b j e c t K e y > < D i a g r a m O b j e c t K e y > < K e y > T a b l e s \ o r d e r   d e t a i l s \ M e a s u r e s \ A v e r a g e   d e l i v e r y   t i m e < / K e y > < / D i a g r a m O b j e c t K e y > < D i a g r a m O b j e c t K e y > < K e y > T a b l e s \ o r d e r   d e t a i l s \ M e a s u r e s \ H o u r l y   D e l i v e r y   T i m e < / K e y > < / D i a g r a m O b j e c t K e y > < D i a g r a m O b j e c t K e y > < K e y > T a b l e s \ o r d e r   d e t a i l s \ M e a s u r e s \ H o u r l y   T o t a l   T i m e < / K e y > < / D i a g r a m O b j e c t K e y > < D i a g r a m O b j e c t K e y > < K e y > T a b l e s \ o r d e r   d e t a i l s \ M e a s u r e s \ S u m   o f   R e v e n u e < / K e y > < / D i a g r a m O b j e c t K e y > < D i a g r a m O b j e c t K e y > < K e y > T a b l e s \ o r d e r   d e t a i l s \ S u m   o f   R e v e n u e \ A d d i t i o n a l   I n f o \ I m p l i c i t   M e a s u r e < / K e y > < / D i a g r a m O b j e c t K e y > < D i a g r a m O b j e c t K e y > < K e y > T a b l e s \ o r d e r   d e t a i l s \ M e a s u r e s \ C o u n t   o f   O r d e r _ I D < / K e y > < / D i a g r a m O b j e c t K e y > < D i a g r a m O b j e c t K e y > < K e y > T a b l e s \ o r d e r   d e t a i l s \ C o u n t   o f   O r d e r _ I D \ A d d i t i o n a l   I n f o \ I m p l i c i t   M e a s u r e < / K e y > < / D i a g r a m O b j e c t K e y > < D i a g r a m O b j e c t K e y > < K e y > T a b l e s \ o r d e r   d e t a i l s \ M e a s u r e s \ S u m   o f   O r d e r   C o u n t < / K e y > < / D i a g r a m O b j e c t K e y > < D i a g r a m O b j e c t K e y > < K e y > T a b l e s \ o r d e r   d e t a i l s \ S u m   o f   O r d e r   C o u n t \ A d d i t i o n a l   I n f o \ I m p l i c i t   M e a s u r e < / K e y > < / D i a g r a m O b j e c t K e y > < D i a g r a m O b j e c t K e y > < K e y > T a b l e s \ o r d e r   d e t a i l s \ M e a s u r e s \ S u m   o f   D i s c o u n t < / K e y > < / D i a g r a m O b j e c t K e y > < D i a g r a m O b j e c t K e y > < K e y > T a b l e s \ o r d e r   d e t a i l s \ S u m   o f   D i s c o u n t \ A d d i t i o n a l   I n f o \ I m p l i c i t   M e a s u r e < / K e y > < / D i a g r a m O b j e c t K e y > < D i a g r a m O b j e c t K e y > < K e y > T a b l e s \ o r d e r   d e t a i l s \ M e a s u r e s \ S u m   o f   R a t i n g < / K e y > < / D i a g r a m O b j e c t K e y > < D i a g r a m O b j e c t K e y > < K e y > T a b l e s \ o r d e r   d e t a i l s \ S u m   o f   R a t i n g \ A d d i t i o n a l   I n f o \ I m p l i c i t   M e a s u r e < / K e y > < / D i a g r a m O b j e c t K e y > < D i a g r a m O b j e c t K e y > < K e y > T a b l e s \ o r d e r   d e t a i l s \ M e a s u r e s \ S u m   o f   D e l i v e r y   t i m e < / K e y > < / D i a g r a m O b j e c t K e y > < D i a g r a m O b j e c t K e y > < K e y > T a b l e s \ o r d e r   d e t a i l s \ S u m   o f   D e l i v e r y   t i m e \ A d d i t i o n a l   I n f o \ I m p l i c i t   M e a s u r e < / K e y > < / D i a g r a m O b j e c t K e y > < D i a g r a m O b j e c t K e y > < K e y > T a b l e s \ o r d e r   d e t a i l s \ M e a s u r e s \ S u m   o f   T o t a l   T i m e < / K e y > < / D i a g r a m O b j e c t K e y > < D i a g r a m O b j e c t K e y > < K e y > T a b l e s \ o r d e r   d e t a i l s \ S u m   o f   T o t a l   T i m e \ A d d i t i o n a l   I n f o \ I m p l i c i t   M e a s u r e < / K e y > < / D i a g r a m O b j e c t K e y > < D i a g r a m O b j e c t K e y > < K e y > T a b l e s \ o r d e r   d e t a i l s \ M e a s u r e s \ A v e r a g e   o f   T o t a l   T i m e < / K e y > < / D i a g r a m O b j e c t K e y > < D i a g r a m O b j e c t K e y > < K e y > T a b l e s \ o r d e r   d e t a i l s \ A v e r a g e   o f   T o t a l   T i m e \ A d d i t i o n a l   I n f o \ I m p l i c i t   M e a s u r e < / K e y > < / D i a g r a m O b j e c t K e y > < D i a g r a m O b j e c t K e y > < K e y > T a b l e s \ o r d e r   d e t a i l s \ M e a s u r e s \ A v e r a g e   o f   D i s c o u n t < / K e y > < / D i a g r a m O b j e c t K e y > < D i a g r a m O b j e c t K e y > < K e y > T a b l e s \ o r d e r   d e t a i l s \ A v e r a g e   o f   D i s c o u n t \ A d d i t i o n a l   I n f o \ I m p l i c i t   M e a s u r e < / K e y > < / D i a g r a m O b j e c t K e y > < D i a g r a m O b j e c t K e y > < K e y > T a b l e s \ o r d e r   d e t a i l s \ M e a s u r e s \ C o u n t   o f   D a t e   ( M o n t h ) < / K e y > < / D i a g r a m O b j e c t K e y > < D i a g r a m O b j e c t K e y > < K e y > T a b l e s \ o r d e r   d e t a i l s \ C o u n t   o f   D a t e   ( M o n t h ) \ A d d i t i o n a l   I n f o \ I m p l i c i t   M e a s u r e < / K e y > < / D i a g r a m O b j e c t K e y > < D i a g r a m O b j e c t K e y > < K e y > R e l a t i o n s h i p s \ & l t ; T a b l e s \ c i t y   d e t a i l s \ C o l u m n s \ C i t y _ I D & g t ; - & l t ; T a b l e s \ C i t y _ M a p p i n g \ C o l u m n s \ C i t y _ I D & g t ; < / K e y > < / D i a g r a m O b j e c t K e y > < D i a g r a m O b j e c t K e y > < K e y > R e l a t i o n s h i p s \ & l t ; T a b l e s \ c i t y   d e t a i l s \ C o l u m n s \ C i t y _ I D & g t ; - & l t ; T a b l e s \ C i t y _ M a p p i n g \ C o l u m n s \ C i t y _ I D & g t ; \ F K < / K e y > < / D i a g r a m O b j e c t K e y > < D i a g r a m O b j e c t K e y > < K e y > R e l a t i o n s h i p s \ & l t ; T a b l e s \ c i t y   d e t a i l s \ C o l u m n s \ C i t y _ I D & g t ; - & l t ; T a b l e s \ C i t y _ M a p p i n g \ C o l u m n s \ C i t y _ I D & g t ; \ P K < / K e y > < / D i a g r a m O b j e c t K e y > < D i a g r a m O b j e c t K e y > < K e y > R e l a t i o n s h i p s \ & l t ; T a b l e s \ c i t y   d e t a i l s \ C o l u m n s \ C i t y _ I D & g t ; - & l t ; T a b l e s \ C i t y _ M a p p i n g \ C o l u m n s \ C i t y _ I D & g t ; \ C r o s s F i l t e r < / K e y > < / D i a g r a m O b j e c t K e y > < D i a g r a m O b j e c t K e y > < K e y > R e l a t i o n s h i p s \ & l t ; T a b l e s \ c i t y   d e t a i l s \ C o l u m n s \ R e s t a u r a n t _ I D & g t ; - & l t ; T a b l e s \ R e s t a u r a n t _ I D   m a p p i n g \ C o l u m n s \ R e s t a u r a n t _ I D & g t ; < / K e y > < / D i a g r a m O b j e c t K e y > < D i a g r a m O b j e c t K e y > < K e y > R e l a t i o n s h i p s \ & l t ; T a b l e s \ c i t y   d e t a i l s \ C o l u m n s \ R e s t a u r a n t _ I D & g t ; - & l t ; T a b l e s \ R e s t a u r a n t _ I D   m a p p i n g \ C o l u m n s \ R e s t a u r a n t _ I D & g t ; \ F K < / K e y > < / D i a g r a m O b j e c t K e y > < D i a g r a m O b j e c t K e y > < K e y > R e l a t i o n s h i p s \ & l t ; T a b l e s \ c i t y   d e t a i l s \ C o l u m n s \ R e s t a u r a n t _ I D & g t ; - & l t ; T a b l e s \ R e s t a u r a n t _ I D   m a p p i n g \ C o l u m n s \ R e s t a u r a n t _ I D & g t ; \ P K < / K e y > < / D i a g r a m O b j e c t K e y > < D i a g r a m O b j e c t K e y > < K e y > R e l a t i o n s h i p s \ & l t ; T a b l e s \ c i t y   d e t a i l s \ C o l u m n s \ R e s t a u r a n t _ I D & g t ; - & l t ; T a b l e s \ R e s t a u r a n t _ I D   m a p p i n g \ C o l u m n s \ R e s t a u r a n t _ I D & g t ; \ C r o s s F i l t e r < / K e y > < / D i a g r a m O b j e c t K e y > < D i a g r a m O b j e c t K e y > < K e y > R e l a t i o n s h i p s \ & l t ; T a b l e s \ c u s t o m e r   d e t a i l s \ C o l u m n s \ O r d e r _ I D & g t ; - & l t ; T a b l e s \ c i t y   d e t a i l s \ C o l u m n s \ O r d e r _ I D & g t ; < / K e y > < / D i a g r a m O b j e c t K e y > < D i a g r a m O b j e c t K e y > < K e y > R e l a t i o n s h i p s \ & l t ; T a b l e s \ c u s t o m e r   d e t a i l s \ C o l u m n s \ O r d e r _ I D & g t ; - & l t ; T a b l e s \ c i t y   d e t a i l s \ C o l u m n s \ O r d e r _ I D & g t ; \ F K < / K e y > < / D i a g r a m O b j e c t K e y > < D i a g r a m O b j e c t K e y > < K e y > R e l a t i o n s h i p s \ & l t ; T a b l e s \ c u s t o m e r   d e t a i l s \ C o l u m n s \ O r d e r _ I D & g t ; - & l t ; T a b l e s \ c i t y   d e t a i l s \ C o l u m n s \ O r d e r _ I D & g t ; \ P K < / K e y > < / D i a g r a m O b j e c t K e y > < D i a g r a m O b j e c t K e y > < K e y > R e l a t i o n s h i p s \ & l t ; T a b l e s \ c u s t o m e r   d e t a i l s \ C o l u m n s \ O r d e r _ I D & g t ; - & l t ; T a b l e s \ c i t y   d e t a i l s \ C o l u m n s \ O r d e r _ I D & g t ; \ C r o s s F i l t e r < / K e y > < / D i a g r a m O b j e c t K e y > < D i a g r a m O b j e c t K e y > < K e y > R e l a t i o n s h i p s \ & l t ; T a b l e s \ o r d e r   d e t a i l s \ C o l u m n s \ O r d e r _ I D & g t ; - & l t ; T a b l e s \ c u s t o m e r   d e t a i l s \ C o l u m n s \ O r d e r _ I D & g t ; < / K e y > < / D i a g r a m O b j e c t K e y > < D i a g r a m O b j e c t K e y > < K e y > R e l a t i o n s h i p s \ & l t ; T a b l e s \ o r d e r   d e t a i l s \ C o l u m n s \ O r d e r _ I D & g t ; - & l t ; T a b l e s \ c u s t o m e r   d e t a i l s \ C o l u m n s \ O r d e r _ I D & g t ; \ F K < / K e y > < / D i a g r a m O b j e c t K e y > < D i a g r a m O b j e c t K e y > < K e y > R e l a t i o n s h i p s \ & l t ; T a b l e s \ o r d e r   d e t a i l s \ C o l u m n s \ O r d e r _ I D & g t ; - & l t ; T a b l e s \ c u s t o m e r   d e t a i l s \ C o l u m n s \ O r d e r _ I D & g t ; \ P K < / K e y > < / D i a g r a m O b j e c t K e y > < D i a g r a m O b j e c t K e y > < K e y > R e l a t i o n s h i p s \ & l t ; T a b l e s \ o r d e r   d e t a i l s \ C o l u m n s \ O r d e r _ I D & g t ; - & l t ; T a b l e s \ c u s t o m e r   d e t a i l s \ C o l u m n s \ O r d e r _ I D & g t ; \ C r o s s F i l t e r < / K e y > < / D i a g r a m O b j e c t K e y > < D i a g r a m O b j e c t K e y > < K e y > R e l a t i o n s h i p s \ & l t ; T a b l e s \ o r d e r   d e t a i l s \ C o l u m n s \ O r d e r _ I D & g t ; - & l t ; T a b l e s \ c i t y   d e t a i l s \ C o l u m n s \ O r d e r _ I D & g t ; < / K e y > < / D i a g r a m O b j e c t K e y > < D i a g r a m O b j e c t K e y > < K e y > R e l a t i o n s h i p s \ & l t ; T a b l e s \ o r d e r   d e t a i l s \ C o l u m n s \ O r d e r _ I D & g t ; - & l t ; T a b l e s \ c i t y   d e t a i l s \ C o l u m n s \ O r d e r _ I D & g t ; \ F K < / K e y > < / D i a g r a m O b j e c t K e y > < D i a g r a m O b j e c t K e y > < K e y > R e l a t i o n s h i p s \ & l t ; T a b l e s \ o r d e r   d e t a i l s \ C o l u m n s \ O r d e r _ I D & g t ; - & l t ; T a b l e s \ c i t y   d e t a i l s \ C o l u m n s \ O r d e r _ I D & g t ; \ P K < / K e y > < / D i a g r a m O b j e c t K e y > < D i a g r a m O b j e c t K e y > < K e y > R e l a t i o n s h i p s \ & l t ; T a b l e s \ o r d e r   d e t a i l s \ C o l u m n s \ O r d e r _ I D & g t ; - & l t ; T a b l e s \ c i t y   d e t a i l s \ C o l u m n s \ O r d e r _ I D & g t ; \ C r o s s F i l t e r < / K e y > < / D i a g r a m O b j e c t K e y > < / A l l K e y s > < S e l e c t e d K e y s > < D i a g r a m O b j e c t K e y > < K e y > R e l a t i o n s h i p s \ & l t ; T a b l e s \ o r d e r   d e t a i l s \ C o l u m n s \ O r d e r _ I D & g t ; - & l t ; T a b l e s \ c u s t o m e r   d e t a i l s \ C o l u m n s \ O r d e r _ I D & g t ; \ C r o s s F i l t e r 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 T a g s \ T a b l e s \ & l t ; T a b l e s \ R e s t a u r a n t _ I D   m a p p i n g & g t ; < / K e y > < / a : K e y > < a : V a l u e   i : t y p e = " D i a g r a m D i s p l a y T a g V i e w S t a t e " > < I s N o t F i l t e r e d O u t > t r u e < / I s N o t F i l t e r e d O u t > < / a : V a l u e > < / a : K e y V a l u e O f D i a g r a m O b j e c t K e y a n y T y p e z b w N T n L X > < a : K e y V a l u e O f D i a g r a m O b j e c t K e y a n y T y p e z b w N T n L X > < a : K e y > < K e y > D y n a m i c   T a g s \ T a b l e s \ & l t ; T a b l e s \ C i t y _ M a p p i n g & g t ; < / K e y > < / a : K e y > < a : V a l u e   i : t y p e = " D i a g r a m D i s p l a y T a g V i e w S t a t e " > < I s N o t F i l t e r e d O u t > t r u e < / I s N o t F i l t e r e d O u t > < / a : V a l u e > < / a : K e y V a l u e O f D i a g r a m O b j e c t K e y a n y T y p e z b w N T n L X > < a : K e y V a l u e O f D i a g r a m O b j e c t K e y a n y T y p e z b w N T n L X > < a : K e y > < K e y > D y n a m i c   T a g s \ T a b l e s \ & l t ; T a b l e s \ c i t y   d e t a i l s & g t ; < / K e y > < / a : K e y > < a : V a l u e   i : t y p e = " D i a g r a m D i s p l a y T a g V i e w S t a t e " > < I s N o t F i l t e r e d O u t > t r u e < / I s N o t F i l t e r e d O u t > < / a : V a l u e > < / a : K e y V a l u e O f D i a g r a m O b j e c t K e y a n y T y p e z b w N T n L X > < a : K e y V a l u e O f D i a g r a m O b j e c t K e y a n y T y p e z b w N T n L X > < a : K e y > < K e y > D y n a m i c   T a g s \ T a b l e s \ & l t ; T a b l e s \ c u s t o m e r   d e t a i l s & g t ; < / K e y > < / a : K e y > < a : V a l u e   i : t y p e = " D i a g r a m D i s p l a y T a g V i e w S t a t e " > < I s N o t F i l t e r e d O u t > t r u e < / I s N o t F i l t e r e d O u t > < / a : V a l u e > < / a : K e y V a l u e O f D i a g r a m O b j e c t K e y a n y T y p e z b w N T n L X > < a : K e y V a l u e O f D i a g r a m O b j e c t K e y a n y T y p e z b w N T n L X > < a : K e y > < K e y > D y n a m i c   T a g s \ T a b l e s \ & l t ; T a b l e s \ o r d e r   d e t a i l s & g t ; < / K e y > < / a : K e y > < a : V a l u e   i : t y p e = " D i a g r a m D i s p l a y T a g V i e w S t a t e " > < I s N o t F i l t e r e d O u t > t r u e < / I s N o t F i l t e r e d O u t > < / a : V a l u e > < / a : K e y V a l u e O f D i a g r a m O b j e c t K e y a n y T y p e z b w N T n L X > < a : K e y V a l u e O f D i a g r a m O b j e c t K e y a n y T y p e z b w N T n L X > < a : K e y > < K e y > T a b l e s \ R e s t a u r a n t _ I D   m a p p i n g < / K e y > < / a : K e y > < a : V a l u e   i : t y p e = " D i a g r a m D i s p l a y N o d e V i e w S t a t e " > < H e i g h t > 1 5 0 < / H e i g h t > < I s E x p a n d e d > t r u e < / I s E x p a n d e d > < L a y e d O u t > t r u e < / L a y e d O u t > < L e f t > 5 < / L e f t > < T o p > 2 4 < / T o p > < W i d t h > 2 0 0 < / W i d t h > < / a : V a l u e > < / a : K e y V a l u e O f D i a g r a m O b j e c t K e y a n y T y p e z b w N T n L X > < a : K e y V a l u e O f D i a g r a m O b j e c t K e y a n y T y p e z b w N T n L X > < a : K e y > < K e y > T a b l e s \ R e s t a u r a n t _ I D   m a p p i n g \ C o l u m n s \ R e s t a u r a n t _ I D < / K e y > < / a : K e y > < a : V a l u e   i : t y p e = " D i a g r a m D i s p l a y N o d e V i e w S t a t e " > < H e i g h t > 1 5 0 < / H e i g h t > < I s E x p a n d e d > t r u e < / I s E x p a n d e d > < W i d t h > 2 0 0 < / W i d t h > < / a : V a l u e > < / a : K e y V a l u e O f D i a g r a m O b j e c t K e y a n y T y p e z b w N T n L X > < a : K e y V a l u e O f D i a g r a m O b j e c t K e y a n y T y p e z b w N T n L X > < a : K e y > < K e y > T a b l e s \ R e s t a u r a n t _ I D   m a p p i n g \ C o l u m n s \ N a m e < / K e y > < / a : K e y > < a : V a l u e   i : t y p e = " D i a g r a m D i s p l a y N o d e V i e w S t a t e " > < H e i g h t > 1 5 0 < / H e i g h t > < I s E x p a n d e d > t r u e < / I s E x p a n d e d > < W i d t h > 2 0 0 < / W i d t h > < / a : V a l u e > < / a : K e y V a l u e O f D i a g r a m O b j e c t K e y a n y T y p e z b w N T n L X > < a : K e y V a l u e O f D i a g r a m O b j e c t K e y a n y T y p e z b w N T n L X > < a : K e y > < K e y > T a b l e s \ R e s t a u r a n t _ I D   m a p p i n g \ M e a s u r e s \ C o u n t   o f   N a m e < / K e y > < / a : K e y > < a : V a l u e   i : t y p e = " D i a g r a m D i s p l a y N o d e V i e w S t a t e " > < H e i g h t > 1 5 0 < / H e i g h t > < I s E x p a n d e d > t r u e < / I s E x p a n d e d > < W i d t h > 2 0 0 < / W i d t h > < / a : V a l u e > < / a : K e y V a l u e O f D i a g r a m O b j e c t K e y a n y T y p e z b w N T n L X > < a : K e y V a l u e O f D i a g r a m O b j e c t K e y a n y T y p e z b w N T n L X > < a : K e y > < K e y > T a b l e s \ R e s t a u r a n t _ I D   m a p p i n g \ C o u n t   o f   N a m e \ A d d i t i o n a l   I n f o \ I m p l i c i t   M e a s u r e < / K e y > < / a : K e y > < a : V a l u e   i : t y p e = " D i a g r a m D i s p l a y V i e w S t a t e I D i a g r a m T a g A d d i t i o n a l I n f o " / > < / a : K e y V a l u e O f D i a g r a m O b j e c t K e y a n y T y p e z b w N T n L X > < a : K e y V a l u e O f D i a g r a m O b j e c t K e y a n y T y p e z b w N T n L X > < a : K e y > < K e y > T a b l e s \ R e s t a u r a n t _ I D   m a p p i n g \ M e a s u r e s \ S u m   o f   R e s t a u r a n t _ I D   2 < / K e y > < / a : K e y > < a : V a l u e   i : t y p e = " D i a g r a m D i s p l a y N o d e V i e w S t a t e " > < H e i g h t > 1 5 0 < / H e i g h t > < I s E x p a n d e d > t r u e < / I s E x p a n d e d > < W i d t h > 2 0 0 < / W i d t h > < / a : V a l u e > < / a : K e y V a l u e O f D i a g r a m O b j e c t K e y a n y T y p e z b w N T n L X > < a : K e y V a l u e O f D i a g r a m O b j e c t K e y a n y T y p e z b w N T n L X > < a : K e y > < K e y > T a b l e s \ R e s t a u r a n t _ I D   m a p p i n g \ S u m   o f   R e s t a u r a n t _ I D   2 \ A d d i t i o n a l   I n f o \ I m p l i c i t   M e a s u r e < / K e y > < / a : K e y > < a : V a l u e   i : t y p e = " D i a g r a m D i s p l a y V i e w S t a t e I D i a g r a m T a g A d d i t i o n a l I n f o " / > < / a : K e y V a l u e O f D i a g r a m O b j e c t K e y a n y T y p e z b w N T n L X > < a : K e y V a l u e O f D i a g r a m O b j e c t K e y a n y T y p e z b w N T n L X > < a : K e y > < K e y > T a b l e s \ R e s t a u r a n t _ I D   m a p p i n g \ M e a s u r e s \ C o u n t   o f   R e s t a u r a n t _ I D < / K e y > < / a : K e y > < a : V a l u e   i : t y p e = " D i a g r a m D i s p l a y N o d e V i e w S t a t e " > < H e i g h t > 1 5 0 < / H e i g h t > < I s E x p a n d e d > t r u e < / I s E x p a n d e d > < W i d t h > 2 0 0 < / W i d t h > < / a : V a l u e > < / a : K e y V a l u e O f D i a g r a m O b j e c t K e y a n y T y p e z b w N T n L X > < a : K e y V a l u e O f D i a g r a m O b j e c t K e y a n y T y p e z b w N T n L X > < a : K e y > < K e y > T a b l e s \ R e s t a u r a n t _ I D   m a p p i n g \ C o u n t   o f   R e s t a u r a n t _ I D \ A d d i t i o n a l   I n f o \ I m p l i c i t   M e a s u r e < / K e y > < / a : K e y > < a : V a l u e   i : t y p e = " D i a g r a m D i s p l a y V i e w S t a t e I D i a g r a m T a g A d d i t i o n a l I n f o " / > < / a : K e y V a l u e O f D i a g r a m O b j e c t K e y a n y T y p e z b w N T n L X > < a : K e y V a l u e O f D i a g r a m O b j e c t K e y a n y T y p e z b w N T n L X > < a : K e y > < K e y > T a b l e s \ C i t y _ M a p p i n g < / K e y > < / a : K e y > < a : V a l u e   i : t y p e = " D i a g r a m D i s p l a y N o d e V i e w S t a t e " > < H e i g h t > 1 5 0 < / H e i g h t > < I s E x p a n d e d > t r u e < / I s E x p a n d e d > < I s F o c u s e d > t r u e < / I s F o c u s e d > < L a y e d O u t > t r u e < / L a y e d O u t > < L e f t > 4 9 0 . 9 0 3 8 1 0 5 6 7 6 6 5 8 < / L e f t > < T a b I n d e x > 1 < / T a b I n d e x > < T o p > 2 3 < / T o p > < W i d t h > 2 0 0 < / W i d t h > < / a : V a l u e > < / a : K e y V a l u e O f D i a g r a m O b j e c t K e y a n y T y p e z b w N T n L X > < a : K e y V a l u e O f D i a g r a m O b j e c t K e y a n y T y p e z b w N T n L X > < a : K e y > < K e y > T a b l e s \ C i t y _ M a p p i n g \ C o l u m n s \ C i t y _ I D < / K e y > < / a : K e y > < a : V a l u e   i : t y p e = " D i a g r a m D i s p l a y N o d e V i e w S t a t e " > < H e i g h t > 1 5 0 < / H e i g h t > < I s E x p a n d e d > t r u e < / I s E x p a n d e d > < W i d t h > 2 0 0 < / W i d t h > < / a : V a l u e > < / a : K e y V a l u e O f D i a g r a m O b j e c t K e y a n y T y p e z b w N T n L X > < a : K e y V a l u e O f D i a g r a m O b j e c t K e y a n y T y p e z b w N T n L X > < a : K e y > < K e y > T a b l e s \ C i t y _ M a p p i n g \ C o l u m n s \ C i t y _ n a m e < / K e y > < / a : K e y > < a : V a l u e   i : t y p e = " D i a g r a m D i s p l a y N o d e V i e w S t a t e " > < H e i g h t > 1 5 0 < / H e i g h t > < I s E x p a n d e d > t r u e < / I s E x p a n d e d > < W i d t h > 2 0 0 < / W i d t h > < / a : V a l u e > < / a : K e y V a l u e O f D i a g r a m O b j e c t K e y a n y T y p e z b w N T n L X > < a : K e y V a l u e O f D i a g r a m O b j e c t K e y a n y T y p e z b w N T n L X > < a : K e y > < K e y > T a b l e s \ C i t y _ M a p p i n g \ M e a s u r e s \ C o u n t   o f   C i t y _ n a m e < / K e y > < / a : K e y > < a : V a l u e   i : t y p e = " D i a g r a m D i s p l a y N o d e V i e w S t a t e " > < H e i g h t > 1 5 0 < / H e i g h t > < I s E x p a n d e d > t r u e < / I s E x p a n d e d > < W i d t h > 2 0 0 < / W i d t h > < / a : V a l u e > < / a : K e y V a l u e O f D i a g r a m O b j e c t K e y a n y T y p e z b w N T n L X > < a : K e y V a l u e O f D i a g r a m O b j e c t K e y a n y T y p e z b w N T n L X > < a : K e y > < K e y > T a b l e s \ C i t y _ M a p p i n g \ C o u n t   o f   C i t y _ n a m e \ A d d i t i o n a l   I n f o \ I m p l i c i t   M e a s u r e < / K e y > < / a : K e y > < a : V a l u e   i : t y p e = " D i a g r a m D i s p l a y V i e w S t a t e I D i a g r a m T a g A d d i t i o n a l I n f o " / > < / a : K e y V a l u e O f D i a g r a m O b j e c t K e y a n y T y p e z b w N T n L X > < a : K e y V a l u e O f D i a g r a m O b j e c t K e y a n y T y p e z b w N T n L X > < a : K e y > < K e y > T a b l e s \ c i t y   d e t a i l s < / K e y > < / a : K e y > < a : V a l u e   i : t y p e = " D i a g r a m D i s p l a y N o d e V i e w S t a t e " > < H e i g h t > 1 5 0 < / H e i g h t > < I s E x p a n d e d > t r u e < / I s E x p a n d e d > < L a y e d O u t > t r u e < / L a y e d O u t > < L e f t > 2 4 3 . 8 0 7 6 2 1 1 3 5 3 3 1 6 < / L e f t > < T a b I n d e x > 3 < / T a b I n d e x > < T o p > 2 1 8 < / T o p > < W i d t h > 2 0 0 < / W i d t h > < / a : V a l u e > < / a : K e y V a l u e O f D i a g r a m O b j e c t K e y a n y T y p e z b w N T n L X > < a : K e y V a l u e O f D i a g r a m O b j e c t K e y a n y T y p e z b w N T n L X > < a : K e y > < K e y > T a b l e s \ c i t y   d e t a i l s \ C o l u m n s \ O r d e r _ I D < / K e y > < / a : K e y > < a : V a l u e   i : t y p e = " D i a g r a m D i s p l a y N o d e V i e w S t a t e " > < H e i g h t > 1 5 0 < / H e i g h t > < I s E x p a n d e d > t r u e < / I s E x p a n d e d > < W i d t h > 2 0 0 < / W i d t h > < / a : V a l u e > < / a : K e y V a l u e O f D i a g r a m O b j e c t K e y a n y T y p e z b w N T n L X > < a : K e y V a l u e O f D i a g r a m O b j e c t K e y a n y T y p e z b w N T n L X > < a : K e y > < K e y > T a b l e s \ c i t y   d e t a i l s \ C o l u m n s \ C i t y _ I D < / K e y > < / a : K e y > < a : V a l u e   i : t y p e = " D i a g r a m D i s p l a y N o d e V i e w S t a t e " > < H e i g h t > 1 5 0 < / H e i g h t > < I s E x p a n d e d > t r u e < / I s E x p a n d e d > < W i d t h > 2 0 0 < / W i d t h > < / a : V a l u e > < / a : K e y V a l u e O f D i a g r a m O b j e c t K e y a n y T y p e z b w N T n L X > < a : K e y V a l u e O f D i a g r a m O b j e c t K e y a n y T y p e z b w N T n L X > < a : K e y > < K e y > T a b l e s \ c i t y   d e t a i l s \ C o l u m n s \ R e s t a u r a n t _ I D < / K e y > < / a : K e y > < a : V a l u e   i : t y p e = " D i a g r a m D i s p l a y N o d e V i e w S t a t e " > < H e i g h t > 1 5 0 < / H e i g h t > < I s E x p a n d e d > t r u e < / I s E x p a n d e d > < W i d t h > 2 0 0 < / W i d t h > < / a : V a l u e > < / a : K e y V a l u e O f D i a g r a m O b j e c t K e y a n y T y p e z b w N T n L X > < a : K e y V a l u e O f D i a g r a m O b j e c t K e y a n y T y p e z b w N T n L X > < a : K e y > < K e y > T a b l e s \ c i t y   d e t a i l s \ M e a s u r e s \ C o u n t   o f   O r d e r _ I D   2 < / K e y > < / a : K e y > < a : V a l u e   i : t y p e = " D i a g r a m D i s p l a y N o d e V i e w S t a t e " > < H e i g h t > 1 5 0 < / H e i g h t > < I s E x p a n d e d > t r u e < / I s E x p a n d e d > < W i d t h > 2 0 0 < / W i d t h > < / a : V a l u e > < / a : K e y V a l u e O f D i a g r a m O b j e c t K e y a n y T y p e z b w N T n L X > < a : K e y V a l u e O f D i a g r a m O b j e c t K e y a n y T y p e z b w N T n L X > < a : K e y > < K e y > T a b l e s \ c i t y   d e t a i l s \ C o u n t   o f   O r d e r _ I D   2 \ A d d i t i o n a l   I n f o \ I m p l i c i t   M e a s u r e < / K e y > < / a : K e y > < a : V a l u e   i : t y p e = " D i a g r a m D i s p l a y V i e w S t a t e I D i a g r a m T a g A d d i t i o n a l I n f o " / > < / a : K e y V a l u e O f D i a g r a m O b j e c t K e y a n y T y p e z b w N T n L X > < a : K e y V a l u e O f D i a g r a m O b j e c t K e y a n y T y p e z b w N T n L X > < a : K e y > < K e y > T a b l e s \ c i t y   d e t a i l s \ M e a s u r e s \ S u m   o f   R e s t a u r a n t _ I D < / K e y > < / a : K e y > < a : V a l u e   i : t y p e = " D i a g r a m D i s p l a y N o d e V i e w S t a t e " > < H e i g h t > 1 5 0 < / H e i g h t > < I s E x p a n d e d > t r u e < / I s E x p a n d e d > < W i d t h > 2 0 0 < / W i d t h > < / a : V a l u e > < / a : K e y V a l u e O f D i a g r a m O b j e c t K e y a n y T y p e z b w N T n L X > < a : K e y V a l u e O f D i a g r a m O b j e c t K e y a n y T y p e z b w N T n L X > < a : K e y > < K e y > T a b l e s \ c i t y   d e t a i l s \ S u m   o f   R e s t a u r a n t _ I D \ A d d i t i o n a l   I n f o \ I m p l i c i t   M e a s u r e < / K e y > < / a : K e y > < a : V a l u e   i : t y p e = " D i a g r a m D i s p l a y V i e w S t a t e I D i a g r a m T a g A d d i t i o n a l I n f o " / > < / a : K e y V a l u e O f D i a g r a m O b j e c t K e y a n y T y p e z b w N T n L X > < a : K e y V a l u e O f D i a g r a m O b j e c t K e y a n y T y p e z b w N T n L X > < a : K e y > < K e y > T a b l e s \ c u s t o m e r   d e t a i l s < / K e y > < / a : K e y > < a : V a l u e   i : t y p e = " D i a g r a m D i s p l a y N o d e V i e w S t a t e " > < H e i g h t > 1 5 0 < / H e i g h t > < I s E x p a n d e d > t r u e < / I s E x p a n d e d > < L a y e d O u t > t r u e < / L a y e d O u t > < L e f t > 9 8 9 . 7 1 1 4 3 1 7 0 2 9 9 7 2 9 < / L e f t > < T a b I n d e x > 2 < / T a b I n d e x > < W i d t h > 2 0 0 < / W i d t h > < / a : V a l u e > < / a : K e y V a l u e O f D i a g r a m O b j e c t K e y a n y T y p e z b w N T n L X > < a : K e y V a l u e O f D i a g r a m O b j e c t K e y a n y T y p e z b w N T n L X > < a : K e y > < K e y > T a b l e s \ c u s t o m e r   d e t a i l s \ C o l u m n s \ O r d e r _ I D < / K e y > < / a : K e y > < a : V a l u e   i : t y p e = " D i a g r a m D i s p l a y N o d e V i e w S t a t e " > < H e i g h t > 1 5 0 < / H e i g h t > < I s E x p a n d e d > t r u e < / I s E x p a n d e d > < W i d t h > 2 0 0 < / W i d t h > < / a : V a l u e > < / a : K e y V a l u e O f D i a g r a m O b j e c t K e y a n y T y p e z b w N T n L X > < a : K e y V a l u e O f D i a g r a m O b j e c t K e y a n y T y p e z b w N T n L X > < a : K e y > < K e y > T a b l e s \ c u s t o m e r   d e t a i l s \ C o l u m n s \ C u s t o m e r _ I D < / K e y > < / a : K e y > < a : V a l u e   i : t y p e = " D i a g r a m D i s p l a y N o d e V i e w S t a t e " > < H e i g h t > 1 5 0 < / H e i g h t > < I s E x p a n d e d > t r u e < / I s E x p a n d e d > < W i d t h > 2 0 0 < / W i d t h > < / a : V a l u e > < / a : K e y V a l u e O f D i a g r a m O b j e c t K e y a n y T y p e z b w N T n L X > < a : K e y V a l u e O f D i a g r a m O b j e c t K e y a n y T y p e z b w N T n L X > < a : K e y > < K e y > T a b l e s \ c u s t o m e r   d e t a i l s \ M e a s u r e s \ C o u n t   o f   O r d e r _ I D   3 < / K e y > < / a : K e y > < a : V a l u e   i : t y p e = " D i a g r a m D i s p l a y N o d e V i e w S t a t e " > < H e i g h t > 1 5 0 < / H e i g h t > < I s E x p a n d e d > t r u e < / I s E x p a n d e d > < W i d t h > 2 0 0 < / W i d t h > < / a : V a l u e > < / a : K e y V a l u e O f D i a g r a m O b j e c t K e y a n y T y p e z b w N T n L X > < a : K e y V a l u e O f D i a g r a m O b j e c t K e y a n y T y p e z b w N T n L X > < a : K e y > < K e y > T a b l e s \ c u s t o m e r   d e t a i l s \ C o u n t   o f   O r d e r _ I D   3 \ A d d i t i o n a l   I n f o \ I m p l i c i t   M e a s u r e < / K e y > < / a : K e y > < a : V a l u e   i : t y p e = " D i a g r a m D i s p l a y V i e w S t a t e I D i a g r a m T a g A d d i t i o n a l I n f o " / > < / a : K e y V a l u e O f D i a g r a m O b j e c t K e y a n y T y p e z b w N T n L X > < a : K e y V a l u e O f D i a g r a m O b j e c t K e y a n y T y p e z b w N T n L X > < a : K e y > < K e y > T a b l e s \ o r d e r   d e t a i l s < / K e y > < / a : K e y > < a : V a l u e   i : t y p e = " D i a g r a m D i s p l a y N o d e V i e w S t a t e " > < H e i g h t > 1 5 0 < / H e i g h t > < I s E x p a n d e d > t r u e < / I s E x p a n d e d > < L a y e d O u t > t r u e < / L a y e d O u t > < L e f t > 7 6 3 . 6 1 5 2 4 2 2 7 0 6 6 3 2 < / L e f t > < T a b I n d e x > 4 < / T a b I n d e x > < T o p > 2 1 9 < / T o p > < W i d t h > 2 0 0 < / W i d t h > < / a : V a l u e > < / a : K e y V a l u e O f D i a g r a m O b j e c t K e y a n y T y p e z b w N T n L X > < a : K e y V a l u e O f D i a g r a m O b j e c t K e y a n y T y p e z b w N T n L X > < a : K e y > < K e y > T a b l e s \ o r d e r   d e t a i l s \ C o l u m n s \ D a t e < / K e y > < / a : K e y > < a : V a l u e   i : t y p e = " D i a g r a m D i s p l a y N o d e V i e w S t a t e " > < H e i g h t > 1 5 0 < / H e i g h t > < I s E x p a n d e d > t r u e < / I s E x p a n d e d > < W i d t h > 2 0 0 < / W i d t h > < / a : V a l u e > < / a : K e y V a l u e O f D i a g r a m O b j e c t K e y a n y T y p e z b w N T n L X > < a : K e y V a l u e O f D i a g r a m O b j e c t K e y a n y T y p e z b w N T n L X > < a : K e y > < K e y > T a b l e s \ o r d e r   d e t a i l s \ C o l u m n s \ O r d e r _ I D < / K e y > < / a : K e y > < a : V a l u e   i : t y p e = " D i a g r a m D i s p l a y N o d e V i e w S t a t e " > < H e i g h t > 1 5 0 < / H e i g h t > < I s E x p a n d e d > t r u e < / I s E x p a n d e d > < W i d t h > 2 0 0 < / W i d t h > < / a : V a l u e > < / a : K e y V a l u e O f D i a g r a m O b j e c t K e y a n y T y p e z b w N T n L X > < a : K e y V a l u e O f D i a g r a m O b j e c t K e y a n y T y p e z b w N T n L X > < a : K e y > < K e y > T a b l e s \ o r d e r   d e t a i l s \ C o l u m n s \ R e v e n u e < / K e y > < / a : K e y > < a : V a l u e   i : t y p e = " D i a g r a m D i s p l a y N o d e V i e w S t a t e " > < H e i g h t > 1 5 0 < / H e i g h t > < I s E x p a n d e d > t r u e < / I s E x p a n d e d > < W i d t h > 2 0 0 < / W i d t h > < / a : V a l u e > < / a : K e y V a l u e O f D i a g r a m O b j e c t K e y a n y T y p e z b w N T n L X > < a : K e y V a l u e O f D i a g r a m O b j e c t K e y a n y T y p e z b w N T n L X > < a : K e y > < K e y > T a b l e s \ o r d e r   d e t a i l s \ C o l u m n s \ D i s c o u n t < / K e y > < / a : K e y > < a : V a l u e   i : t y p e = " D i a g r a m D i s p l a y N o d e V i e w S t a t e " > < H e i g h t > 1 5 0 < / H e i g h t > < I s E x p a n d e d > t r u e < / I s E x p a n d e d > < W i d t h > 2 0 0 < / W i d t h > < / a : V a l u e > < / a : K e y V a l u e O f D i a g r a m O b j e c t K e y a n y T y p e z b w N T n L X > < a : K e y V a l u e O f D i a g r a m O b j e c t K e y a n y T y p e z b w N T n L X > < a : K e y > < K e y > T a b l e s \ o r d e r   d e t a i l s \ C o l u m n s \ R a t i n g < / K e y > < / a : K e y > < a : V a l u e   i : t y p e = " D i a g r a m D i s p l a y N o d e V i e w S t a t e " > < H e i g h t > 1 5 0 < / H e i g h t > < I s E x p a n d e d > t r u e < / I s E x p a n d e d > < W i d t h > 2 0 0 < / W i d t h > < / a : V a l u e > < / a : K e y V a l u e O f D i a g r a m O b j e c t K e y a n y T y p e z b w N T n L X > < a : K e y V a l u e O f D i a g r a m O b j e c t K e y a n y T y p e z b w N T n L X > < a : K e y > < K e y > T a b l e s \ o r d e r   d e t a i l s \ C o l u m n s \ P r e p a r a t i o n   t i m e < / K e y > < / a : K e y > < a : V a l u e   i : t y p e = " D i a g r a m D i s p l a y N o d e V i e w S t a t e " > < H e i g h t > 1 5 0 < / H e i g h t > < I s E x p a n d e d > t r u e < / I s E x p a n d e d > < W i d t h > 2 0 0 < / W i d t h > < / a : V a l u e > < / a : K e y V a l u e O f D i a g r a m O b j e c t K e y a n y T y p e z b w N T n L X > < a : K e y V a l u e O f D i a g r a m O b j e c t K e y a n y T y p e z b w N T n L X > < a : K e y > < K e y > T a b l e s \ o r d e r   d e t a i l s \ C o l u m n s \ D e l i v e r y   t i m e < / K e y > < / a : K e y > < a : V a l u e   i : t y p e = " D i a g r a m D i s p l a y N o d e V i e w S t a t e " > < H e i g h t > 1 5 0 < / H e i g h t > < I s E x p a n d e d > t r u e < / I s E x p a n d e d > < W i d t h > 2 0 0 < / W i d t h > < / a : V a l u e > < / a : K e y V a l u e O f D i a g r a m O b j e c t K e y a n y T y p e z b w N T n L X > < a : K e y V a l u e O f D i a g r a m O b j e c t K e y a n y T y p e z b w N T n L X > < a : K e y > < K e y > T a b l e s \ o r d e r   d e t a i l s \ C o l u m n s \ T o t a l   T i m e < / K e y > < / a : K e y > < a : V a l u e   i : t y p e = " D i a g r a m D i s p l a y N o d e V i e w S t a t e " > < H e i g h t > 1 5 0 < / H e i g h t > < I s E x p a n d e d > t r u e < / I s E x p a n d e d > < W i d t h > 2 0 0 < / W i d t h > < / a : V a l u e > < / a : K e y V a l u e O f D i a g r a m O b j e c t K e y a n y T y p e z b w N T n L X > < a : K e y V a l u e O f D i a g r a m O b j e c t K e y a n y T y p e z b w N T n L X > < a : K e y > < K e y > T a b l e s \ o r d e r   d e t a i l s \ C o l u m n s \ O r d e r   C o u n t < / K e y > < / a : K e y > < a : V a l u e   i : t y p e = " D i a g r a m D i s p l a y N o d e V i e w S t a t e " > < H e i g h t > 1 5 0 < / H e i g h t > < I s E x p a n d e d > t r u e < / I s E x p a n d e d > < W i d t h > 2 0 0 < / W i d t h > < / a : V a l u e > < / a : K e y V a l u e O f D i a g r a m O b j e c t K e y a n y T y p e z b w N T n L X > < a : K e y V a l u e O f D i a g r a m O b j e c t K e y a n y T y p e z b w N T n L X > < a : K e y > < K e y > T a b l e s \ o r d e r   d e t a i l s \ C o l u m n s \ D a t e   ( M o n t h   I n d e x ) < / K e y > < / a : K e y > < a : V a l u e   i : t y p e = " D i a g r a m D i s p l a y N o d e V i e w S t a t e " > < H e i g h t > 1 5 0 < / H e i g h t > < I s E x p a n d e d > t r u e < / I s E x p a n d e d > < W i d t h > 2 0 0 < / W i d t h > < / a : V a l u e > < / a : K e y V a l u e O f D i a g r a m O b j e c t K e y a n y T y p e z b w N T n L X > < a : K e y V a l u e O f D i a g r a m O b j e c t K e y a n y T y p e z b w N T n L X > < a : K e y > < K e y > T a b l e s \ o r d e r   d e t a i l s \ C o l u m n s \ D a t e   ( M o n t h ) < / K e y > < / a : K e y > < a : V a l u e   i : t y p e = " D i a g r a m D i s p l a y N o d e V i e w S t a t e " > < H e i g h t > 1 5 0 < / H e i g h t > < I s E x p a n d e d > t r u e < / I s E x p a n d e d > < W i d t h > 2 0 0 < / W i d t h > < / a : V a l u e > < / a : K e y V a l u e O f D i a g r a m O b j e c t K e y a n y T y p e z b w N T n L X > < a : K e y V a l u e O f D i a g r a m O b j e c t K e y a n y T y p e z b w N T n L X > < a : K e y > < K e y > T a b l e s \ o r d e r   d e t a i l s \ M e a s u r e s \ A O V < / K e y > < / a : K e y > < a : V a l u e   i : t y p e = " D i a g r a m D i s p l a y N o d e V i e w S t a t e " > < H e i g h t > 1 5 0 < / H e i g h t > < I s E x p a n d e d > t r u e < / I s E x p a n d e d > < W i d t h > 2 0 0 < / W i d t h > < / a : V a l u e > < / a : K e y V a l u e O f D i a g r a m O b j e c t K e y a n y T y p e z b w N T n L X > < a : K e y V a l u e O f D i a g r a m O b j e c t K e y a n y T y p e z b w N T n L X > < a : K e y > < K e y > T a b l e s \ o r d e r   d e t a i l s \ M e a s u r e s \ D i s c o u n t % < / K e y > < / a : K e y > < a : V a l u e   i : t y p e = " D i a g r a m D i s p l a y N o d e V i e w S t a t e " > < H e i g h t > 1 5 0 < / H e i g h t > < I s E x p a n d e d > t r u e < / I s E x p a n d e d > < W i d t h > 2 0 0 < / W i d t h > < / a : V a l u e > < / a : K e y V a l u e O f D i a g r a m O b j e c t K e y a n y T y p e z b w N T n L X > < a : K e y V a l u e O f D i a g r a m O b j e c t K e y a n y T y p e z b w N T n L X > < a : K e y > < K e y > T a b l e s \ o r d e r   d e t a i l s \ M e a s u r e s \ A v e r a g e   R a t i n g s < / K e y > < / a : K e y > < a : V a l u e   i : t y p e = " D i a g r a m D i s p l a y N o d e V i e w S t a t e " > < H e i g h t > 1 5 0 < / H e i g h t > < I s E x p a n d e d > t r u e < / I s E x p a n d e d > < W i d t h > 2 0 0 < / W i d t h > < / a : V a l u e > < / a : K e y V a l u e O f D i a g r a m O b j e c t K e y a n y T y p e z b w N T n L X > < a : K e y V a l u e O f D i a g r a m O b j e c t K e y a n y T y p e z b w N T n L X > < a : K e y > < K e y > T a b l e s \ o r d e r   d e t a i l s \ M e a s u r e s \ A v e r a g e   d e l i v e r y   t i m e < / K e y > < / a : K e y > < a : V a l u e   i : t y p e = " D i a g r a m D i s p l a y N o d e V i e w S t a t e " > < H e i g h t > 1 5 0 < / H e i g h t > < I s E x p a n d e d > t r u e < / I s E x p a n d e d > < W i d t h > 2 0 0 < / W i d t h > < / a : V a l u e > < / a : K e y V a l u e O f D i a g r a m O b j e c t K e y a n y T y p e z b w N T n L X > < a : K e y V a l u e O f D i a g r a m O b j e c t K e y a n y T y p e z b w N T n L X > < a : K e y > < K e y > T a b l e s \ o r d e r   d e t a i l s \ M e a s u r e s \ H o u r l y   D e l i v e r y   T i m e < / K e y > < / a : K e y > < a : V a l u e   i : t y p e = " D i a g r a m D i s p l a y N o d e V i e w S t a t e " > < H e i g h t > 1 5 0 < / H e i g h t > < I s E x p a n d e d > t r u e < / I s E x p a n d e d > < W i d t h > 2 0 0 < / W i d t h > < / a : V a l u e > < / a : K e y V a l u e O f D i a g r a m O b j e c t K e y a n y T y p e z b w N T n L X > < a : K e y V a l u e O f D i a g r a m O b j e c t K e y a n y T y p e z b w N T n L X > < a : K e y > < K e y > T a b l e s \ o r d e r   d e t a i l s \ M e a s u r e s \ H o u r l y   T o t a l   T i m e < / K e y > < / a : K e y > < a : V a l u e   i : t y p e = " D i a g r a m D i s p l a y N o d e V i e w S t a t e " > < H e i g h t > 1 5 0 < / H e i g h t > < I s E x p a n d e d > t r u e < / I s E x p a n d e d > < W i d t h > 2 0 0 < / W i d t h > < / a : V a l u e > < / a : K e y V a l u e O f D i a g r a m O b j e c t K e y a n y T y p e z b w N T n L X > < a : K e y V a l u e O f D i a g r a m O b j e c t K e y a n y T y p e z b w N T n L X > < a : K e y > < K e y > T a b l e s \ o r d e r   d e t a i l s \ M e a s u r e s \ S u m   o f   R e v e n u e < / K e y > < / a : K e y > < a : V a l u e   i : t y p e = " D i a g r a m D i s p l a y N o d e V i e w S t a t e " > < H e i g h t > 1 5 0 < / H e i g h t > < I s E x p a n d e d > t r u e < / I s E x p a n d e d > < W i d t h > 2 0 0 < / W i d t h > < / a : V a l u e > < / a : K e y V a l u e O f D i a g r a m O b j e c t K e y a n y T y p e z b w N T n L X > < a : K e y V a l u e O f D i a g r a m O b j e c t K e y a n y T y p e z b w N T n L X > < a : K e y > < K e y > T a b l e s \ o r d e r   d e t a i l s \ S u m   o f   R e v e n u e \ A d d i t i o n a l   I n f o \ I m p l i c i t   M e a s u r e < / K e y > < / a : K e y > < a : V a l u e   i : t y p e = " D i a g r a m D i s p l a y V i e w S t a t e I D i a g r a m T a g A d d i t i o n a l I n f o " / > < / a : K e y V a l u e O f D i a g r a m O b j e c t K e y a n y T y p e z b w N T n L X > < a : K e y V a l u e O f D i a g r a m O b j e c t K e y a n y T y p e z b w N T n L X > < a : K e y > < K e y > T a b l e s \ o r d e r   d e t a i l s \ M e a s u r e s \ C o u n t   o f   O r d e r _ I D < / K e y > < / a : K e y > < a : V a l u e   i : t y p e = " D i a g r a m D i s p l a y N o d e V i e w S t a t e " > < H e i g h t > 1 5 0 < / H e i g h t > < I s E x p a n d e d > t r u e < / I s E x p a n d e d > < W i d t h > 2 0 0 < / W i d t h > < / a : V a l u e > < / a : K e y V a l u e O f D i a g r a m O b j e c t K e y a n y T y p e z b w N T n L X > < a : K e y V a l u e O f D i a g r a m O b j e c t K e y a n y T y p e z b w N T n L X > < a : K e y > < K e y > T a b l e s \ o r d e r   d e t a i l s \ C o u n t   o f   O r d e r _ I D \ A d d i t i o n a l   I n f o \ I m p l i c i t   M e a s u r e < / K e y > < / a : K e y > < a : V a l u e   i : t y p e = " D i a g r a m D i s p l a y V i e w S t a t e I D i a g r a m T a g A d d i t i o n a l I n f o " / > < / a : K e y V a l u e O f D i a g r a m O b j e c t K e y a n y T y p e z b w N T n L X > < a : K e y V a l u e O f D i a g r a m O b j e c t K e y a n y T y p e z b w N T n L X > < a : K e y > < K e y > T a b l e s \ o r d e r   d e t a i l s \ M e a s u r e s \ S u m   o f   O r d e r   C o u n t < / K e y > < / a : K e y > < a : V a l u e   i : t y p e = " D i a g r a m D i s p l a y N o d e V i e w S t a t e " > < H e i g h t > 1 5 0 < / H e i g h t > < I s E x p a n d e d > t r u e < / I s E x p a n d e d > < W i d t h > 2 0 0 < / W i d t h > < / a : V a l u e > < / a : K e y V a l u e O f D i a g r a m O b j e c t K e y a n y T y p e z b w N T n L X > < a : K e y V a l u e O f D i a g r a m O b j e c t K e y a n y T y p e z b w N T n L X > < a : K e y > < K e y > T a b l e s \ o r d e r   d e t a i l s \ S u m   o f   O r d e r   C o u n t \ A d d i t i o n a l   I n f o \ I m p l i c i t   M e a s u r e < / K e y > < / a : K e y > < a : V a l u e   i : t y p e = " D i a g r a m D i s p l a y V i e w S t a t e I D i a g r a m T a g A d d i t i o n a l I n f o " / > < / a : K e y V a l u e O f D i a g r a m O b j e c t K e y a n y T y p e z b w N T n L X > < a : K e y V a l u e O f D i a g r a m O b j e c t K e y a n y T y p e z b w N T n L X > < a : K e y > < K e y > T a b l e s \ o r d e r   d e t a i l s \ M e a s u r e s \ S u m   o f   D i s c o u n t < / K e y > < / a : K e y > < a : V a l u e   i : t y p e = " D i a g r a m D i s p l a y N o d e V i e w S t a t e " > < H e i g h t > 1 5 0 < / H e i g h t > < I s E x p a n d e d > t r u e < / I s E x p a n d e d > < W i d t h > 2 0 0 < / W i d t h > < / a : V a l u e > < / a : K e y V a l u e O f D i a g r a m O b j e c t K e y a n y T y p e z b w N T n L X > < a : K e y V a l u e O f D i a g r a m O b j e c t K e y a n y T y p e z b w N T n L X > < a : K e y > < K e y > T a b l e s \ o r d e r   d e t a i l s \ S u m   o f   D i s c o u n t \ A d d i t i o n a l   I n f o \ I m p l i c i t   M e a s u r e < / K e y > < / a : K e y > < a : V a l u e   i : t y p e = " D i a g r a m D i s p l a y V i e w S t a t e I D i a g r a m T a g A d d i t i o n a l I n f o " / > < / a : K e y V a l u e O f D i a g r a m O b j e c t K e y a n y T y p e z b w N T n L X > < a : K e y V a l u e O f D i a g r a m O b j e c t K e y a n y T y p e z b w N T n L X > < a : K e y > < K e y > T a b l e s \ o r d e r   d e t a i l s \ M e a s u r e s \ S u m   o f   R a t i n g < / K e y > < / a : K e y > < a : V a l u e   i : t y p e = " D i a g r a m D i s p l a y N o d e V i e w S t a t e " > < H e i g h t > 1 5 0 < / H e i g h t > < I s E x p a n d e d > t r u e < / I s E x p a n d e d > < W i d t h > 2 0 0 < / W i d t h > < / a : V a l u e > < / a : K e y V a l u e O f D i a g r a m O b j e c t K e y a n y T y p e z b w N T n L X > < a : K e y V a l u e O f D i a g r a m O b j e c t K e y a n y T y p e z b w N T n L X > < a : K e y > < K e y > T a b l e s \ o r d e r   d e t a i l s \ S u m   o f   R a t i n g \ A d d i t i o n a l   I n f o \ I m p l i c i t   M e a s u r e < / K e y > < / a : K e y > < a : V a l u e   i : t y p e = " D i a g r a m D i s p l a y V i e w S t a t e I D i a g r a m T a g A d d i t i o n a l I n f o " / > < / a : K e y V a l u e O f D i a g r a m O b j e c t K e y a n y T y p e z b w N T n L X > < a : K e y V a l u e O f D i a g r a m O b j e c t K e y a n y T y p e z b w N T n L X > < a : K e y > < K e y > T a b l e s \ o r d e r   d e t a i l s \ M e a s u r e s \ S u m   o f   D e l i v e r y   t i m e < / K e y > < / a : K e y > < a : V a l u e   i : t y p e = " D i a g r a m D i s p l a y N o d e V i e w S t a t e " > < H e i g h t > 1 5 0 < / H e i g h t > < I s E x p a n d e d > t r u e < / I s E x p a n d e d > < W i d t h > 2 0 0 < / W i d t h > < / a : V a l u e > < / a : K e y V a l u e O f D i a g r a m O b j e c t K e y a n y T y p e z b w N T n L X > < a : K e y V a l u e O f D i a g r a m O b j e c t K e y a n y T y p e z b w N T n L X > < a : K e y > < K e y > T a b l e s \ o r d e r   d e t a i l s \ S u m   o f   D e l i v e r y   t i m e \ A d d i t i o n a l   I n f o \ I m p l i c i t   M e a s u r e < / K e y > < / a : K e y > < a : V a l u e   i : t y p e = " D i a g r a m D i s p l a y V i e w S t a t e I D i a g r a m T a g A d d i t i o n a l I n f o " / > < / a : K e y V a l u e O f D i a g r a m O b j e c t K e y a n y T y p e z b w N T n L X > < a : K e y V a l u e O f D i a g r a m O b j e c t K e y a n y T y p e z b w N T n L X > < a : K e y > < K e y > T a b l e s \ o r d e r   d e t a i l s \ M e a s u r e s \ S u m   o f   T o t a l   T i m e < / K e y > < / a : K e y > < a : V a l u e   i : t y p e = " D i a g r a m D i s p l a y N o d e V i e w S t a t e " > < H e i g h t > 1 5 0 < / H e i g h t > < I s E x p a n d e d > t r u e < / I s E x p a n d e d > < W i d t h > 2 0 0 < / W i d t h > < / a : V a l u e > < / a : K e y V a l u e O f D i a g r a m O b j e c t K e y a n y T y p e z b w N T n L X > < a : K e y V a l u e O f D i a g r a m O b j e c t K e y a n y T y p e z b w N T n L X > < a : K e y > < K e y > T a b l e s \ o r d e r   d e t a i l s \ S u m   o f   T o t a l   T i m e \ A d d i t i o n a l   I n f o \ I m p l i c i t   M e a s u r e < / K e y > < / a : K e y > < a : V a l u e   i : t y p e = " D i a g r a m D i s p l a y V i e w S t a t e I D i a g r a m T a g A d d i t i o n a l I n f o " / > < / a : K e y V a l u e O f D i a g r a m O b j e c t K e y a n y T y p e z b w N T n L X > < a : K e y V a l u e O f D i a g r a m O b j e c t K e y a n y T y p e z b w N T n L X > < a : K e y > < K e y > T a b l e s \ o r d e r   d e t a i l s \ M e a s u r e s \ A v e r a g e   o f   T o t a l   T i m e < / K e y > < / a : K e y > < a : V a l u e   i : t y p e = " D i a g r a m D i s p l a y N o d e V i e w S t a t e " > < H e i g h t > 1 5 0 < / H e i g h t > < I s E x p a n d e d > t r u e < / I s E x p a n d e d > < W i d t h > 2 0 0 < / W i d t h > < / a : V a l u e > < / a : K e y V a l u e O f D i a g r a m O b j e c t K e y a n y T y p e z b w N T n L X > < a : K e y V a l u e O f D i a g r a m O b j e c t K e y a n y T y p e z b w N T n L X > < a : K e y > < K e y > T a b l e s \ o r d e r   d e t a i l s \ A v e r a g e   o f   T o t a l   T i m e \ A d d i t i o n a l   I n f o \ I m p l i c i t   M e a s u r e < / K e y > < / a : K e y > < a : V a l u e   i : t y p e = " D i a g r a m D i s p l a y V i e w S t a t e I D i a g r a m T a g A d d i t i o n a l I n f o " / > < / a : K e y V a l u e O f D i a g r a m O b j e c t K e y a n y T y p e z b w N T n L X > < a : K e y V a l u e O f D i a g r a m O b j e c t K e y a n y T y p e z b w N T n L X > < a : K e y > < K e y > T a b l e s \ o r d e r   d e t a i l s \ M e a s u r e s \ A v e r a g e   o f   D i s c o u n t < / K e y > < / a : K e y > < a : V a l u e   i : t y p e = " D i a g r a m D i s p l a y N o d e V i e w S t a t e " > < H e i g h t > 1 5 0 < / H e i g h t > < I s E x p a n d e d > t r u e < / I s E x p a n d e d > < W i d t h > 2 0 0 < / W i d t h > < / a : V a l u e > < / a : K e y V a l u e O f D i a g r a m O b j e c t K e y a n y T y p e z b w N T n L X > < a : K e y V a l u e O f D i a g r a m O b j e c t K e y a n y T y p e z b w N T n L X > < a : K e y > < K e y > T a b l e s \ o r d e r   d e t a i l s \ A v e r a g e   o f   D i s c o u n t \ A d d i t i o n a l   I n f o \ I m p l i c i t   M e a s u r e < / K e y > < / a : K e y > < a : V a l u e   i : t y p e = " D i a g r a m D i s p l a y V i e w S t a t e I D i a g r a m T a g A d d i t i o n a l I n f o " / > < / a : K e y V a l u e O f D i a g r a m O b j e c t K e y a n y T y p e z b w N T n L X > < a : K e y V a l u e O f D i a g r a m O b j e c t K e y a n y T y p e z b w N T n L X > < a : K e y > < K e y > T a b l e s \ o r d e r   d e t a i l s \ M e a s u r e s \ C o u n t   o f   D a t e   ( M o n t h ) < / K e y > < / a : K e y > < a : V a l u e   i : t y p e = " D i a g r a m D i s p l a y N o d e V i e w S t a t e " > < H e i g h t > 1 5 0 < / H e i g h t > < I s E x p a n d e d > t r u e < / I s E x p a n d e d > < W i d t h > 2 0 0 < / W i d t h > < / a : V a l u e > < / a : K e y V a l u e O f D i a g r a m O b j e c t K e y a n y T y p e z b w N T n L X > < a : K e y V a l u e O f D i a g r a m O b j e c t K e y a n y T y p e z b w N T n L X > < a : K e y > < K e y > T a b l e s \ o r d e r   d e t a i l s \ C o u n t   o f   D a t e   ( M o n t h ) \ A d d i t i o n a l   I n f o \ I m p l i c i t   M e a s u r e < / K e y > < / a : K e y > < a : V a l u e   i : t y p e = " D i a g r a m D i s p l a y V i e w S t a t e I D i a g r a m T a g A d d i t i o n a l I n f o " / > < / a : K e y V a l u e O f D i a g r a m O b j e c t K e y a n y T y p e z b w N T n L X > < a : K e y V a l u e O f D i a g r a m O b j e c t K e y a n y T y p e z b w N T n L X > < a : K e y > < K e y > R e l a t i o n s h i p s \ & l t ; T a b l e s \ c i t y   d e t a i l s \ C o l u m n s \ C i t y _ I D & g t ; - & l t ; T a b l e s \ C i t y _ M a p p i n g \ C o l u m n s \ C i t y _ I D & g t ; < / K e y > < / a : K e y > < a : V a l u e   i : t y p e = " D i a g r a m D i s p l a y L i n k V i e w S t a t e " > < A u t o m a t i o n P r o p e r t y H e l p e r T e x t > E n d   p o i n t   1 :   ( 4 5 9 . 8 0 7 6 2 1 1 3 5 3 3 2 , 2 6 8 . 2 5 ) .   E n d   p o i n t   2 :   ( 4 7 4 . 9 0 3 8 1 0 5 6 7 6 6 6 , 9 8 )   < / A u t o m a t i o n P r o p e r t y H e l p e r T e x t > < L a y e d O u t > t r u e < / L a y e d O u t > < P o i n t s   x m l n s : b = " h t t p : / / s c h e m a s . d a t a c o n t r a c t . o r g / 2 0 0 4 / 0 7 / S y s t e m . W i n d o w s " > < b : P o i n t > < b : _ x > 4 5 9 . 8 0 7 6 2 1 1 3 5 3 3 1 6 < / b : _ x > < b : _ y > 2 6 8 . 2 5 < / b : _ y > < / b : P o i n t > < b : P o i n t > < b : _ x > 4 6 5 . 3 5 5 7 1 6 0 0 0 0 0 0 0 3 < / b : _ x > < b : _ y > 2 6 8 . 2 5 < / b : _ y > < / b : P o i n t > < b : P o i n t > < b : _ x > 4 6 7 . 3 5 5 7 1 6 0 0 0 0 0 0 0 3 < / b : _ x > < b : _ y > 2 6 6 . 2 5 < / b : _ y > < / b : P o i n t > < b : P o i n t > < b : _ x > 4 6 7 . 3 5 5 7 1 6 0 0 0 0 0 0 0 3 < / b : _ x > < b : _ y > 1 0 0 < / b : _ y > < / b : P o i n t > < b : P o i n t > < b : _ x > 4 6 9 . 3 5 5 7 1 6 0 0 0 0 0 0 0 3 < / b : _ x > < b : _ y > 9 8 < / b : _ y > < / b : P o i n t > < b : P o i n t > < b : _ x > 4 7 4 . 9 0 3 8 1 0 5 6 7 6 6 5 8 < / b : _ x > < b : _ y > 9 8 < / b : _ y > < / b : P o i n t > < / P o i n t s > < / a : V a l u e > < / a : K e y V a l u e O f D i a g r a m O b j e c t K e y a n y T y p e z b w N T n L X > < a : K e y V a l u e O f D i a g r a m O b j e c t K e y a n y T y p e z b w N T n L X > < a : K e y > < K e y > R e l a t i o n s h i p s \ & l t ; T a b l e s \ c i t y   d e t a i l s \ C o l u m n s \ C i t y _ I D & g t ; - & l t ; T a b l e s \ C i t y _ M a p p i n g \ C o l u m n s \ C i t y _ I D & g t ; \ F K < / K e y > < / a : K e y > < a : V a l u e   i : t y p e = " D i a g r a m D i s p l a y L i n k E n d p o i n t V i e w S t a t e " > < H e i g h t > 1 6 < / H e i g h t > < L a b e l L o c a t i o n   x m l n s : b = " h t t p : / / s c h e m a s . d a t a c o n t r a c t . o r g / 2 0 0 4 / 0 7 / S y s t e m . W i n d o w s " > < b : _ x > 4 4 3 . 8 0 7 6 2 1 1 3 5 3 3 1 6 < / b : _ x > < b : _ y > 2 6 0 . 2 5 < / b : _ y > < / L a b e l L o c a t i o n > < L o c a t i o n   x m l n s : b = " h t t p : / / s c h e m a s . d a t a c o n t r a c t . o r g / 2 0 0 4 / 0 7 / S y s t e m . W i n d o w s " > < b : _ x > 4 4 3 . 8 0 7 6 2 1 1 3 5 3 3 1 6 < / b : _ x > < b : _ y > 2 6 8 . 2 5 < / b : _ y > < / L o c a t i o n > < S h a p e R o t a t e A n g l e > 3 6 0 < / S h a p e R o t a t e A n g l e > < W i d t h > 1 6 < / W i d t h > < / a : V a l u e > < / a : K e y V a l u e O f D i a g r a m O b j e c t K e y a n y T y p e z b w N T n L X > < a : K e y V a l u e O f D i a g r a m O b j e c t K e y a n y T y p e z b w N T n L X > < a : K e y > < K e y > R e l a t i o n s h i p s \ & l t ; T a b l e s \ c i t y   d e t a i l s \ C o l u m n s \ C i t y _ I D & g t ; - & l t ; T a b l e s \ C i t y _ M a p p i n g \ C o l u m n s \ C i t y _ I D & g t ; \ P K < / K e y > < / a : K e y > < a : V a l u e   i : t y p e = " D i a g r a m D i s p l a y L i n k E n d p o i n t V i e w S t a t e " > < H e i g h t > 1 6 < / H e i g h t > < L a b e l L o c a t i o n   x m l n s : b = " h t t p : / / s c h e m a s . d a t a c o n t r a c t . o r g / 2 0 0 4 / 0 7 / S y s t e m . W i n d o w s " > < b : _ x > 4 7 4 . 9 0 3 8 1 0 5 6 7 6 6 5 8 < / b : _ x > < b : _ y > 9 0 < / b : _ y > < / L a b e l L o c a t i o n > < L o c a t i o n   x m l n s : b = " h t t p : / / s c h e m a s . d a t a c o n t r a c t . o r g / 2 0 0 4 / 0 7 / S y s t e m . W i n d o w s " > < b : _ x > 4 9 0 . 9 0 3 8 1 0 5 6 7 6 6 5 8 < / b : _ x > < b : _ y > 9 8 < / b : _ y > < / L o c a t i o n > < S h a p e R o t a t e A n g l e > 1 8 0 < / S h a p e R o t a t e A n g l e > < W i d t h > 1 6 < / W i d t h > < / a : V a l u e > < / a : K e y V a l u e O f D i a g r a m O b j e c t K e y a n y T y p e z b w N T n L X > < a : K e y V a l u e O f D i a g r a m O b j e c t K e y a n y T y p e z b w N T n L X > < a : K e y > < K e y > R e l a t i o n s h i p s \ & l t ; T a b l e s \ c i t y   d e t a i l s \ C o l u m n s \ C i t y _ I D & g t ; - & l t ; T a b l e s \ C i t y _ M a p p i n g \ C o l u m n s \ C i t y _ I D & g t ; \ C r o s s F i l t e r < / K e y > < / a : K e y > < a : V a l u e   i : t y p e = " D i a g r a m D i s p l a y L i n k C r o s s F i l t e r V i e w S t a t e " > < P o i n t s   x m l n s : b = " h t t p : / / s c h e m a s . d a t a c o n t r a c t . o r g / 2 0 0 4 / 0 7 / S y s t e m . W i n d o w s " > < b : P o i n t > < b : _ x > 4 5 9 . 8 0 7 6 2 1 1 3 5 3 3 1 6 < / b : _ x > < b : _ y > 2 6 8 . 2 5 < / b : _ y > < / b : P o i n t > < b : P o i n t > < b : _ x > 4 6 5 . 3 5 5 7 1 6 0 0 0 0 0 0 0 3 < / b : _ x > < b : _ y > 2 6 8 . 2 5 < / b : _ y > < / b : P o i n t > < b : P o i n t > < b : _ x > 4 6 7 . 3 5 5 7 1 6 0 0 0 0 0 0 0 3 < / b : _ x > < b : _ y > 2 6 6 . 2 5 < / b : _ y > < / b : P o i n t > < b : P o i n t > < b : _ x > 4 6 7 . 3 5 5 7 1 6 0 0 0 0 0 0 0 3 < / b : _ x > < b : _ y > 1 0 0 < / b : _ y > < / b : P o i n t > < b : P o i n t > < b : _ x > 4 6 9 . 3 5 5 7 1 6 0 0 0 0 0 0 0 3 < / b : _ x > < b : _ y > 9 8 < / b : _ y > < / b : P o i n t > < b : P o i n t > < b : _ x > 4 7 4 . 9 0 3 8 1 0 5 6 7 6 6 5 8 < / b : _ x > < b : _ y > 9 8 < / b : _ y > < / b : P o i n t > < / P o i n t s > < / a : V a l u e > < / a : K e y V a l u e O f D i a g r a m O b j e c t K e y a n y T y p e z b w N T n L X > < a : K e y V a l u e O f D i a g r a m O b j e c t K e y a n y T y p e z b w N T n L X > < a : K e y > < K e y > R e l a t i o n s h i p s \ & l t ; T a b l e s \ c i t y   d e t a i l s \ C o l u m n s \ R e s t a u r a n t _ I D & g t ; - & l t ; T a b l e s \ R e s t a u r a n t _ I D   m a p p i n g \ C o l u m n s \ R e s t a u r a n t _ I D & g t ; < / K e y > < / a : K e y > < a : V a l u e   i : t y p e = " D i a g r a m D i s p l a y L i n k V i e w S t a t e " > < A u t o m a t i o n P r o p e r t y H e l p e r T e x t > E n d   p o i n t   1 :   ( 2 2 7 . 8 0 7 6 2 1 1 3 5 3 3 2 , 2 9 3 ) .   E n d   p o i n t   2 :   ( 2 2 1 , 9 9 )   < / A u t o m a t i o n P r o p e r t y H e l p e r T e x t > < L a y e d O u t > t r u e < / L a y e d O u t > < P o i n t s   x m l n s : b = " h t t p : / / s c h e m a s . d a t a c o n t r a c t . o r g / 2 0 0 4 / 0 7 / S y s t e m . W i n d o w s " > < b : P o i n t > < b : _ x > 2 2 7 . 8 0 7 6 2 1 1 3 5 3 3 1 6 < / b : _ x > < b : _ y > 2 9 3 < / b : _ y > < / b : P o i n t > < b : P o i n t > < b : _ x > 2 2 6 . 4 0 3 8 1 0 5 0 0 0 0 0 0 2 < / b : _ x > < b : _ y > 2 9 3 < / b : _ y > < / b : P o i n t > < b : P o i n t > < b : _ x > 2 2 4 . 4 0 3 8 1 0 5 0 0 0 0 0 0 2 < / b : _ x > < b : _ y > 2 9 1 < / b : _ y > < / b : P o i n t > < b : P o i n t > < b : _ x > 2 2 4 . 4 0 3 8 1 0 5 0 0 0 0 0 0 2 < / b : _ x > < b : _ y > 1 0 1 < / b : _ y > < / b : P o i n t > < b : P o i n t > < b : _ x > 2 2 2 . 4 0 3 8 1 0 5 0 0 0 0 0 0 2 < / b : _ x > < b : _ y > 9 9 < / b : _ y > < / b : P o i n t > < b : P o i n t > < b : _ x > 2 2 1 < / b : _ x > < b : _ y > 9 9 < / b : _ y > < / b : P o i n t > < / P o i n t s > < / a : V a l u e > < / a : K e y V a l u e O f D i a g r a m O b j e c t K e y a n y T y p e z b w N T n L X > < a : K e y V a l u e O f D i a g r a m O b j e c t K e y a n y T y p e z b w N T n L X > < a : K e y > < K e y > R e l a t i o n s h i p s \ & l t ; T a b l e s \ c i t y   d e t a i l s \ C o l u m n s \ R e s t a u r a n t _ I D & g t ; - & l t ; T a b l e s \ R e s t a u r a n t _ I D   m a p p i n g \ C o l u m n s \ R e s t a u r a n t _ I D & g t ; \ F K < / K e y > < / a : K e y > < a : V a l u e   i : t y p e = " D i a g r a m D i s p l a y L i n k E n d p o i n t V i e w S t a t e " > < H e i g h t > 1 6 < / H e i g h t > < L a b e l L o c a t i o n   x m l n s : b = " h t t p : / / s c h e m a s . d a t a c o n t r a c t . o r g / 2 0 0 4 / 0 7 / S y s t e m . W i n d o w s " > < b : _ x > 2 2 7 . 8 0 7 6 2 1 1 3 5 3 3 1 6 < / b : _ x > < b : _ y > 2 8 5 < / b : _ y > < / L a b e l L o c a t i o n > < L o c a t i o n   x m l n s : b = " h t t p : / / s c h e m a s . d a t a c o n t r a c t . o r g / 2 0 0 4 / 0 7 / S y s t e m . W i n d o w s " > < b : _ x > 2 4 3 . 8 0 7 6 2 1 1 3 5 3 3 1 6 < / b : _ x > < b : _ y > 2 9 3 < / b : _ y > < / L o c a t i o n > < S h a p e R o t a t e A n g l e > 1 8 0 < / S h a p e R o t a t e A n g l e > < W i d t h > 1 6 < / W i d t h > < / a : V a l u e > < / a : K e y V a l u e O f D i a g r a m O b j e c t K e y a n y T y p e z b w N T n L X > < a : K e y V a l u e O f D i a g r a m O b j e c t K e y a n y T y p e z b w N T n L X > < a : K e y > < K e y > R e l a t i o n s h i p s \ & l t ; T a b l e s \ c i t y   d e t a i l s \ C o l u m n s \ R e s t a u r a n t _ I D & g t ; - & l t ; T a b l e s \ R e s t a u r a n t _ I D   m a p p i n g \ C o l u m n s \ R e s t a u r a n t _ I D & g t ; \ P K < / K e y > < / a : K e y > < a : V a l u e   i : t y p e = " D i a g r a m D i s p l a y L i n k E n d p o i n t V i e w S t a t e " > < H e i g h t > 1 6 < / H e i g h t > < L a b e l L o c a t i o n   x m l n s : b = " h t t p : / / s c h e m a s . d a t a c o n t r a c t . o r g / 2 0 0 4 / 0 7 / S y s t e m . W i n d o w s " > < b : _ x > 2 0 5 < / b : _ x > < b : _ y > 9 1 < / b : _ y > < / L a b e l L o c a t i o n > < L o c a t i o n   x m l n s : b = " h t t p : / / s c h e m a s . d a t a c o n t r a c t . o r g / 2 0 0 4 / 0 7 / S y s t e m . W i n d o w s " > < b : _ x > 2 0 5 < / b : _ x > < b : _ y > 9 9 < / b : _ y > < / L o c a t i o n > < S h a p e R o t a t e A n g l e > 3 6 0 < / S h a p e R o t a t e A n g l e > < W i d t h > 1 6 < / W i d t h > < / a : V a l u e > < / a : K e y V a l u e O f D i a g r a m O b j e c t K e y a n y T y p e z b w N T n L X > < a : K e y V a l u e O f D i a g r a m O b j e c t K e y a n y T y p e z b w N T n L X > < a : K e y > < K e y > R e l a t i o n s h i p s \ & l t ; T a b l e s \ c i t y   d e t a i l s \ C o l u m n s \ R e s t a u r a n t _ I D & g t ; - & l t ; T a b l e s \ R e s t a u r a n t _ I D   m a p p i n g \ C o l u m n s \ R e s t a u r a n t _ I D & g t ; \ C r o s s F i l t e r < / K e y > < / a : K e y > < a : V a l u e   i : t y p e = " D i a g r a m D i s p l a y L i n k C r o s s F i l t e r V i e w S t a t e " > < P o i n t s   x m l n s : b = " h t t p : / / s c h e m a s . d a t a c o n t r a c t . o r g / 2 0 0 4 / 0 7 / S y s t e m . W i n d o w s " > < b : P o i n t > < b : _ x > 2 2 7 . 8 0 7 6 2 1 1 3 5 3 3 1 6 < / b : _ x > < b : _ y > 2 9 3 < / b : _ y > < / b : P o i n t > < b : P o i n t > < b : _ x > 2 2 6 . 4 0 3 8 1 0 5 0 0 0 0 0 0 2 < / b : _ x > < b : _ y > 2 9 3 < / b : _ y > < / b : P o i n t > < b : P o i n t > < b : _ x > 2 2 4 . 4 0 3 8 1 0 5 0 0 0 0 0 0 2 < / b : _ x > < b : _ y > 2 9 1 < / b : _ y > < / b : P o i n t > < b : P o i n t > < b : _ x > 2 2 4 . 4 0 3 8 1 0 5 0 0 0 0 0 0 2 < / b : _ x > < b : _ y > 1 0 1 < / b : _ y > < / b : P o i n t > < b : P o i n t > < b : _ x > 2 2 2 . 4 0 3 8 1 0 5 0 0 0 0 0 0 2 < / b : _ x > < b : _ y > 9 9 < / b : _ y > < / b : P o i n t > < b : P o i n t > < b : _ x > 2 2 1 < / b : _ x > < b : _ y > 9 9 < / b : _ y > < / b : P o i n t > < / P o i n t s > < / a : V a l u e > < / a : K e y V a l u e O f D i a g r a m O b j e c t K e y a n y T y p e z b w N T n L X > < a : K e y V a l u e O f D i a g r a m O b j e c t K e y a n y T y p e z b w N T n L X > < a : K e y > < K e y > R e l a t i o n s h i p s \ & l t ; T a b l e s \ c u s t o m e r   d e t a i l s \ C o l u m n s \ O r d e r _ I D & g t ; - & l t ; T a b l e s \ c i t y   d e t a i l s \ C o l u m n s \ O r d e r _ I D & g t ; < / K e y > < / a : K e y > < a : V a l u e   i : t y p e = " D i a g r a m D i s p l a y L i n k V i e w S t a t e " > < A u t o m a t i o n P r o p e r t y H e l p e r T e x t > E n d   p o i n t   1 :   ( 9 7 3 . 7 1 1 4 3 1 7 0 2 9 9 7 , 6 5 ) .   E n d   p o i n t   2 :   ( 4 5 9 . 8 0 7 6 2 1 1 3 5 3 3 2 , 2 8 8 . 2 5 )   < / A u t o m a t i o n P r o p e r t y H e l p e r T e x t > < L a y e d O u t > t r u e < / L a y e d O u t > < P o i n t s   x m l n s : b = " h t t p : / / s c h e m a s . d a t a c o n t r a c t . o r g / 2 0 0 4 / 0 7 / S y s t e m . W i n d o w s " > < b : P o i n t > < b : _ x > 9 7 3 . 7 1 1 4 3 1 7 0 2 9 9 7 2 9 < / b : _ x > < b : _ y > 6 5 < / b : _ y > < / b : P o i n t > < b : P o i n t > < b : _ x > 7 1 8 . 7 5 9 5 2 6 5 < / b : _ x > < b : _ y > 6 5 < / b : _ y > < / b : P o i n t > < b : P o i n t > < b : _ x > 7 1 6 . 7 5 9 5 2 6 5 < / b : _ x > < b : _ y > 6 7 < / b : _ y > < / b : P o i n t > < b : P o i n t > < b : _ x > 7 1 6 . 7 5 9 5 2 6 5 < / b : _ x > < b : _ y > 2 8 6 . 2 5 < / b : _ y > < / b : P o i n t > < b : P o i n t > < b : _ x > 7 1 4 . 7 5 9 5 2 6 5 < / b : _ x > < b : _ y > 2 8 8 . 2 5 < / b : _ y > < / b : P o i n t > < b : P o i n t > < b : _ x > 4 5 9 . 8 0 7 6 2 1 1 3 5 3 3 1 6 < / b : _ x > < b : _ y > 2 8 8 . 2 5 < / b : _ y > < / b : P o i n t > < / P o i n t s > < / a : V a l u e > < / a : K e y V a l u e O f D i a g r a m O b j e c t K e y a n y T y p e z b w N T n L X > < a : K e y V a l u e O f D i a g r a m O b j e c t K e y a n y T y p e z b w N T n L X > < a : K e y > < K e y > R e l a t i o n s h i p s \ & l t ; T a b l e s \ c u s t o m e r   d e t a i l s \ C o l u m n s \ O r d e r _ I D & g t ; - & l t ; T a b l e s \ c i t y   d e t a i l s \ C o l u m n s \ O r d e r _ I D & g t ; \ F K < / K e y > < / a : K e y > < a : V a l u e   i : t y p e = " D i a g r a m D i s p l a y L i n k E n d p o i n t V i e w S t a t e " > < H e i g h t > 1 6 < / H e i g h t > < L a b e l L o c a t i o n   x m l n s : b = " h t t p : / / s c h e m a s . d a t a c o n t r a c t . o r g / 2 0 0 4 / 0 7 / S y s t e m . W i n d o w s " > < b : _ x > 9 7 3 . 7 1 1 4 3 1 7 0 2 9 9 7 2 9 < / b : _ x > < b : _ y > 5 7 < / b : _ y > < / L a b e l L o c a t i o n > < L o c a t i o n   x m l n s : b = " h t t p : / / s c h e m a s . d a t a c o n t r a c t . o r g / 2 0 0 4 / 0 7 / S y s t e m . W i n d o w s " > < b : _ x > 9 8 9 . 7 1 1 4 3 1 7 0 2 9 9 7 2 9 < / b : _ x > < b : _ y > 6 5 < / b : _ y > < / L o c a t i o n > < S h a p e R o t a t e A n g l e > 1 8 0 < / S h a p e R o t a t e A n g l e > < W i d t h > 1 6 < / W i d t h > < / a : V a l u e > < / a : K e y V a l u e O f D i a g r a m O b j e c t K e y a n y T y p e z b w N T n L X > < a : K e y V a l u e O f D i a g r a m O b j e c t K e y a n y T y p e z b w N T n L X > < a : K e y > < K e y > R e l a t i o n s h i p s \ & l t ; T a b l e s \ c u s t o m e r   d e t a i l s \ C o l u m n s \ O r d e r _ I D & g t ; - & l t ; T a b l e s \ c i t y   d e t a i l s \ C o l u m n s \ O r d e r _ I D & g t ; \ P K < / K e y > < / a : K e y > < a : V a l u e   i : t y p e = " D i a g r a m D i s p l a y L i n k E n d p o i n t V i e w S t a t e " > < H e i g h t > 1 6 < / H e i g h t > < L a b e l L o c a t i o n   x m l n s : b = " h t t p : / / s c h e m a s . d a t a c o n t r a c t . o r g / 2 0 0 4 / 0 7 / S y s t e m . W i n d o w s " > < b : _ x > 4 4 3 . 8 0 7 6 2 1 1 3 5 3 3 1 6 < / b : _ x > < b : _ y > 2 8 0 . 2 5 < / b : _ y > < / L a b e l L o c a t i o n > < L o c a t i o n   x m l n s : b = " h t t p : / / s c h e m a s . d a t a c o n t r a c t . o r g / 2 0 0 4 / 0 7 / S y s t e m . W i n d o w s " > < b : _ x > 4 4 3 . 8 0 7 6 2 1 1 3 5 3 3 1 6 < / b : _ x > < b : _ y > 2 8 8 . 2 5 < / b : _ y > < / L o c a t i o n > < S h a p e R o t a t e A n g l e > 3 6 0 < / S h a p e R o t a t e A n g l e > < W i d t h > 1 6 < / W i d t h > < / a : V a l u e > < / a : K e y V a l u e O f D i a g r a m O b j e c t K e y a n y T y p e z b w N T n L X > < a : K e y V a l u e O f D i a g r a m O b j e c t K e y a n y T y p e z b w N T n L X > < a : K e y > < K e y > R e l a t i o n s h i p s \ & l t ; T a b l e s \ c u s t o m e r   d e t a i l s \ C o l u m n s \ O r d e r _ I D & g t ; - & l t ; T a b l e s \ c i t y   d e t a i l s \ C o l u m n s \ O r d e r _ I D & g t ; \ C r o s s F i l t e r < / K e y > < / a : K e y > < a : V a l u e   i : t y p e = " D i a g r a m D i s p l a y L i n k C r o s s F i l t e r V i e w S t a t e " > < P o i n t s   x m l n s : b = " h t t p : / / s c h e m a s . d a t a c o n t r a c t . o r g / 2 0 0 4 / 0 7 / S y s t e m . W i n d o w s " > < b : P o i n t > < b : _ x > 9 7 3 . 7 1 1 4 3 1 7 0 2 9 9 7 2 9 < / b : _ x > < b : _ y > 6 5 < / b : _ y > < / b : P o i n t > < b : P o i n t > < b : _ x > 7 1 8 . 7 5 9 5 2 6 5 < / b : _ x > < b : _ y > 6 5 < / b : _ y > < / b : P o i n t > < b : P o i n t > < b : _ x > 7 1 6 . 7 5 9 5 2 6 5 < / b : _ x > < b : _ y > 6 7 < / b : _ y > < / b : P o i n t > < b : P o i n t > < b : _ x > 7 1 6 . 7 5 9 5 2 6 5 < / b : _ x > < b : _ y > 2 8 6 . 2 5 < / b : _ y > < / b : P o i n t > < b : P o i n t > < b : _ x > 7 1 4 . 7 5 9 5 2 6 5 < / b : _ x > < b : _ y > 2 8 8 . 2 5 < / b : _ y > < / b : P o i n t > < b : P o i n t > < b : _ x > 4 5 9 . 8 0 7 6 2 1 1 3 5 3 3 1 6 < / b : _ x > < b : _ y > 2 8 8 . 2 5 < / b : _ y > < / b : P o i n t > < / P o i n t s > < / a : V a l u e > < / a : K e y V a l u e O f D i a g r a m O b j e c t K e y a n y T y p e z b w N T n L X > < a : K e y V a l u e O f D i a g r a m O b j e c t K e y a n y T y p e z b w N T n L X > < a : K e y > < K e y > R e l a t i o n s h i p s \ & l t ; T a b l e s \ o r d e r   d e t a i l s \ C o l u m n s \ O r d e r _ I D & g t ; - & l t ; T a b l e s \ c u s t o m e r   d e t a i l s \ C o l u m n s \ O r d e r _ I D & g t ; < / K e y > < / a : K e y > < a : V a l u e   i : t y p e = " D i a g r a m D i s p l a y L i n k V i e w S t a t e " > < A u t o m a t i o n P r o p e r t y H e l p e r T e x t > E n d   p o i n t   1 :   ( 9 7 9 . 6 1 5 2 4 2 2 7 0 6 6 3 , 2 9 4 ) .   E n d   p o i n t   2 :   ( 9 7 3 . 7 1 1 4 3 1 7 0 2 9 9 7 , 8 5 )   < / A u t o m a t i o n P r o p e r t y H e l p e r T e x t > < L a y e d O u t > t r u e < / L a y e d O u t > < P o i n t s   x m l n s : b = " h t t p : / / s c h e m a s . d a t a c o n t r a c t . o r g / 2 0 0 4 / 0 7 / S y s t e m . W i n d o w s " > < b : P o i n t > < b : _ x > 9 7 9 . 6 1 5 2 4 2 2 7 0 6 6 3 2 < / b : _ x > < b : _ y > 2 9 4 < / b : _ y > < / b : P o i n t > < b : P o i n t > < b : _ x > 9 8 1 . 1 1 5 2 4 1 9 9 5 5 < / b : _ x > < b : _ y > 2 9 4 < / b : _ y > < / b : P o i n t > < b : P o i n t > < b : _ x > 9 8 3 . 1 1 5 2 4 1 9 9 5 5 < / b : _ x > < b : _ y > 2 9 2 < / b : _ y > < / b : P o i n t > < b : P o i n t > < b : _ x > 9 8 3 . 1 1 5 2 4 1 9 9 5 5 < / b : _ x > < b : _ y > 1 8 6 . 5 < / b : _ y > < / b : P o i n t > < b : P o i n t > < b : _ x > 9 8 1 . 1 1 5 2 4 1 9 9 5 5 < / b : _ x > < b : _ y > 1 8 4 . 5 < / b : _ y > < / b : P o i n t > < b : P o i n t > < b : _ x > 9 7 2 . 2 1 1 4 3 2 0 0 4 5 < / b : _ x > < b : _ y > 1 8 4 . 5 < / b : _ y > < / b : P o i n t > < b : P o i n t > < b : _ x > 9 7 0 . 2 1 1 4 3 2 0 0 4 5 < / b : _ x > < b : _ y > 1 8 2 . 5 < / b : _ y > < / b : P o i n t > < b : P o i n t > < b : _ x > 9 7 0 . 2 1 1 4 3 2 0 0 4 5 < / b : _ x > < b : _ y > 8 7 < / b : _ y > < / b : P o i n t > < b : P o i n t > < b : _ x > 9 7 2 . 2 1 1 4 3 2 0 0 4 5 < / b : _ x > < b : _ y > 8 5 < / b : _ y > < / b : P o i n t > < b : P o i n t > < b : _ x > 9 7 3 . 7 1 1 4 3 1 7 0 2 9 9 7 4 < / b : _ x > < b : _ y > 8 5 < / b : _ y > < / b : P o i n t > < / P o i n t s > < / a : V a l u e > < / a : K e y V a l u e O f D i a g r a m O b j e c t K e y a n y T y p e z b w N T n L X > < a : K e y V a l u e O f D i a g r a m O b j e c t K e y a n y T y p e z b w N T n L X > < a : K e y > < K e y > R e l a t i o n s h i p s \ & l t ; T a b l e s \ o r d e r   d e t a i l s \ C o l u m n s \ O r d e r _ I D & g t ; - & l t ; T a b l e s \ c u s t o m e r   d e t a i l s \ C o l u m n s \ O r d e r _ I D & g t ; \ F K < / K e y > < / a : K e y > < a : V a l u e   i : t y p e = " D i a g r a m D i s p l a y L i n k E n d p o i n t V i e w S t a t e " > < H e i g h t > 1 6 < / H e i g h t > < L a b e l L o c a t i o n   x m l n s : b = " h t t p : / / s c h e m a s . d a t a c o n t r a c t . o r g / 2 0 0 4 / 0 7 / S y s t e m . W i n d o w s " > < b : _ x > 9 6 3 . 6 1 5 2 4 2 2 7 0 6 6 3 2 < / b : _ x > < b : _ y > 2 8 6 < / b : _ y > < / L a b e l L o c a t i o n > < L o c a t i o n   x m l n s : b = " h t t p : / / s c h e m a s . d a t a c o n t r a c t . o r g / 2 0 0 4 / 0 7 / S y s t e m . W i n d o w s " > < b : _ x > 9 6 3 . 6 1 5 2 4 2 2 7 0 6 6 3 2 < / b : _ x > < b : _ y > 2 9 4 < / b : _ y > < / L o c a t i o n > < S h a p e R o t a t e A n g l e > 3 6 0 < / S h a p e R o t a t e A n g l e > < W i d t h > 1 6 < / W i d t h > < / a : V a l u e > < / a : K e y V a l u e O f D i a g r a m O b j e c t K e y a n y T y p e z b w N T n L X > < a : K e y V a l u e O f D i a g r a m O b j e c t K e y a n y T y p e z b w N T n L X > < a : K e y > < K e y > R e l a t i o n s h i p s \ & l t ; T a b l e s \ o r d e r   d e t a i l s \ C o l u m n s \ O r d e r _ I D & g t ; - & l t ; T a b l e s \ c u s t o m e r   d e t a i l s \ C o l u m n s \ O r d e r _ I D & g t ; \ P K < / K e y > < / a : K e y > < a : V a l u e   i : t y p e = " D i a g r a m D i s p l a y L i n k E n d p o i n t V i e w S t a t e " > < H e i g h t > 1 6 < / H e i g h t > < L a b e l L o c a t i o n   x m l n s : b = " h t t p : / / s c h e m a s . d a t a c o n t r a c t . o r g / 2 0 0 4 / 0 7 / S y s t e m . W i n d o w s " > < b : _ x > 9 7 3 . 7 1 1 4 3 1 7 0 2 9 9 7 4 < / b : _ x > < b : _ y > 7 7 < / b : _ y > < / L a b e l L o c a t i o n > < L o c a t i o n   x m l n s : b = " h t t p : / / s c h e m a s . d a t a c o n t r a c t . o r g / 2 0 0 4 / 0 7 / S y s t e m . W i n d o w s " > < b : _ x > 9 8 9 . 7 1 1 4 3 1 7 0 2 9 9 7 4 < / b : _ x > < b : _ y > 8 5 < / b : _ y > < / L o c a t i o n > < S h a p e R o t a t e A n g l e > 1 8 0 < / S h a p e R o t a t e A n g l e > < W i d t h > 1 6 < / W i d t h > < / a : V a l u e > < / a : K e y V a l u e O f D i a g r a m O b j e c t K e y a n y T y p e z b w N T n L X > < a : K e y V a l u e O f D i a g r a m O b j e c t K e y a n y T y p e z b w N T n L X > < a : K e y > < K e y > R e l a t i o n s h i p s \ & l t ; T a b l e s \ o r d e r   d e t a i l s \ C o l u m n s \ O r d e r _ I D & g t ; - & l t ; T a b l e s \ c u s t o m e r   d e t a i l s \ C o l u m n s \ O r d e r _ I D & g t ; \ C r o s s F i l t e r < / K e y > < / a : K e y > < a : V a l u e   i : t y p e = " D i a g r a m D i s p l a y L i n k C r o s s F i l t e r V i e w S t a t e " > < P o i n t s   x m l n s : b = " h t t p : / / s c h e m a s . d a t a c o n t r a c t . o r g / 2 0 0 4 / 0 7 / S y s t e m . W i n d o w s " > < b : P o i n t > < b : _ x > 9 7 9 . 6 1 5 2 4 2 2 7 0 6 6 3 2 < / b : _ x > < b : _ y > 2 9 4 < / b : _ y > < / b : P o i n t > < b : P o i n t > < b : _ x > 9 8 1 . 1 1 5 2 4 1 9 9 5 5 < / b : _ x > < b : _ y > 2 9 4 < / b : _ y > < / b : P o i n t > < b : P o i n t > < b : _ x > 9 8 3 . 1 1 5 2 4 1 9 9 5 5 < / b : _ x > < b : _ y > 2 9 2 < / b : _ y > < / b : P o i n t > < b : P o i n t > < b : _ x > 9 8 3 . 1 1 5 2 4 1 9 9 5 5 < / b : _ x > < b : _ y > 1 8 6 . 5 < / b : _ y > < / b : P o i n t > < b : P o i n t > < b : _ x > 9 8 1 . 1 1 5 2 4 1 9 9 5 5 < / b : _ x > < b : _ y > 1 8 4 . 5 < / b : _ y > < / b : P o i n t > < b : P o i n t > < b : _ x > 9 7 2 . 2 1 1 4 3 2 0 0 4 5 < / b : _ x > < b : _ y > 1 8 4 . 5 < / b : _ y > < / b : P o i n t > < b : P o i n t > < b : _ x > 9 7 0 . 2 1 1 4 3 2 0 0 4 5 < / b : _ x > < b : _ y > 1 8 2 . 5 < / b : _ y > < / b : P o i n t > < b : P o i n t > < b : _ x > 9 7 0 . 2 1 1 4 3 2 0 0 4 5 < / b : _ x > < b : _ y > 8 7 < / b : _ y > < / b : P o i n t > < b : P o i n t > < b : _ x > 9 7 2 . 2 1 1 4 3 2 0 0 4 5 < / b : _ x > < b : _ y > 8 5 < / b : _ y > < / b : P o i n t > < b : P o i n t > < b : _ x > 9 7 3 . 7 1 1 4 3 1 7 0 2 9 9 7 4 < / b : _ x > < b : _ y > 8 5 < / b : _ y > < / b : P o i n t > < / P o i n t s > < / a : V a l u e > < / a : K e y V a l u e O f D i a g r a m O b j e c t K e y a n y T y p e z b w N T n L X > < a : K e y V a l u e O f D i a g r a m O b j e c t K e y a n y T y p e z b w N T n L X > < a : K e y > < K e y > R e l a t i o n s h i p s \ & l t ; T a b l e s \ o r d e r   d e t a i l s \ C o l u m n s \ O r d e r _ I D & g t ; - & l t ; T a b l e s \ c i t y   d e t a i l s \ C o l u m n s \ O r d e r _ I D & g t ; < / K e y > < / a : K e y > < a : V a l u e   i : t y p e = " D i a g r a m D i s p l a y L i n k V i e w S t a t e " > < A u t o m a t i o n P r o p e r t y H e l p e r T e x t > E n d   p o i n t   1 :   ( 7 4 7 . 6 1 5 2 4 2 2 7 0 6 6 3 , 3 0 8 . 2 5 ) .   E n d   p o i n t   2 :   ( 4 5 9 . 8 0 7 6 2 1 1 3 5 3 3 2 , 3 0 8 . 2 5 )   < / A u t o m a t i o n P r o p e r t y H e l p e r T e x t > < L a y e d O u t > t r u e < / L a y e d O u t > < P o i n t s   x m l n s : b = " h t t p : / / s c h e m a s . d a t a c o n t r a c t . o r g / 2 0 0 4 / 0 7 / S y s t e m . W i n d o w s " > < b : P o i n t > < b : _ x > 7 4 7 . 6 1 5 2 4 2 2 7 0 6 6 3 2 < / b : _ x > < b : _ y > 3 0 8 . 2 5 < / b : _ y > < / b : P o i n t > < b : P o i n t > < b : _ x > 4 5 9 . 8 0 7 6 2 1 1 3 5 3 3 1 5 4 < / b : _ x > < b : _ y > 3 0 8 . 2 5 < / b : _ y > < / b : P o i n t > < / P o i n t s > < / a : V a l u e > < / a : K e y V a l u e O f D i a g r a m O b j e c t K e y a n y T y p e z b w N T n L X > < a : K e y V a l u e O f D i a g r a m O b j e c t K e y a n y T y p e z b w N T n L X > < a : K e y > < K e y > R e l a t i o n s h i p s \ & l t ; T a b l e s \ o r d e r   d e t a i l s \ C o l u m n s \ O r d e r _ I D & g t ; - & l t ; T a b l e s \ c i t y   d e t a i l s \ C o l u m n s \ O r d e r _ I D & g t ; \ F K < / K e y > < / a : K e y > < a : V a l u e   i : t y p e = " D i a g r a m D i s p l a y L i n k E n d p o i n t V i e w S t a t e " > < H e i g h t > 1 6 < / H e i g h t > < L a b e l L o c a t i o n   x m l n s : b = " h t t p : / / s c h e m a s . d a t a c o n t r a c t . o r g / 2 0 0 4 / 0 7 / S y s t e m . W i n d o w s " > < b : _ x > 7 4 7 . 6 1 5 2 4 2 2 7 0 6 6 3 2 < / b : _ x > < b : _ y > 3 0 0 . 2 5 < / b : _ y > < / L a b e l L o c a t i o n > < L o c a t i o n   x m l n s : b = " h t t p : / / s c h e m a s . d a t a c o n t r a c t . o r g / 2 0 0 4 / 0 7 / S y s t e m . W i n d o w s " > < b : _ x > 7 6 3 . 6 1 5 2 4 2 2 7 0 6 6 3 2 < / b : _ x > < b : _ y > 3 0 8 . 2 5 < / b : _ y > < / L o c a t i o n > < S h a p e R o t a t e A n g l e > 1 8 0 < / S h a p e R o t a t e A n g l e > < W i d t h > 1 6 < / W i d t h > < / a : V a l u e > < / a : K e y V a l u e O f D i a g r a m O b j e c t K e y a n y T y p e z b w N T n L X > < a : K e y V a l u e O f D i a g r a m O b j e c t K e y a n y T y p e z b w N T n L X > < a : K e y > < K e y > R e l a t i o n s h i p s \ & l t ; T a b l e s \ o r d e r   d e t a i l s \ C o l u m n s \ O r d e r _ I D & g t ; - & l t ; T a b l e s \ c i t y   d e t a i l s \ C o l u m n s \ O r d e r _ I D & g t ; \ P K < / K e y > < / a : K e y > < a : V a l u e   i : t y p e = " D i a g r a m D i s p l a y L i n k E n d p o i n t V i e w S t a t e " > < H e i g h t > 1 6 < / H e i g h t > < L a b e l L o c a t i o n   x m l n s : b = " h t t p : / / s c h e m a s . d a t a c o n t r a c t . o r g / 2 0 0 4 / 0 7 / S y s t e m . W i n d o w s " > < b : _ x > 4 4 3 . 8 0 7 6 2 1 1 3 5 3 3 1 5 4 < / b : _ x > < b : _ y > 3 0 0 . 2 5 < / b : _ y > < / L a b e l L o c a t i o n > < L o c a t i o n   x m l n s : b = " h t t p : / / s c h e m a s . d a t a c o n t r a c t . o r g / 2 0 0 4 / 0 7 / S y s t e m . W i n d o w s " > < b : _ x > 4 4 3 . 8 0 7 6 2 1 1 3 5 3 3 1 5 4 < / b : _ x > < b : _ y > 3 0 8 . 2 5 < / b : _ y > < / L o c a t i o n > < S h a p e R o t a t e A n g l e > 3 6 0 < / S h a p e R o t a t e A n g l e > < W i d t h > 1 6 < / W i d t h > < / a : V a l u e > < / a : K e y V a l u e O f D i a g r a m O b j e c t K e y a n y T y p e z b w N T n L X > < a : K e y V a l u e O f D i a g r a m O b j e c t K e y a n y T y p e z b w N T n L X > < a : K e y > < K e y > R e l a t i o n s h i p s \ & l t ; T a b l e s \ o r d e r   d e t a i l s \ C o l u m n s \ O r d e r _ I D & g t ; - & l t ; T a b l e s \ c i t y   d e t a i l s \ C o l u m n s \ O r d e r _ I D & g t ; \ C r o s s F i l t e r < / K e y > < / a : K e y > < a : V a l u e   i : t y p e = " D i a g r a m D i s p l a y L i n k C r o s s F i l t e r V i e w S t a t e " > < P o i n t s   x m l n s : b = " h t t p : / / s c h e m a s . d a t a c o n t r a c t . o r g / 2 0 0 4 / 0 7 / S y s t e m . W i n d o w s " > < b : P o i n t > < b : _ x > 7 4 7 . 6 1 5 2 4 2 2 7 0 6 6 3 2 < / b : _ x > < b : _ y > 3 0 8 . 2 5 < / b : _ y > < / b : P o i n t > < b : P o i n t > < b : _ x > 4 5 9 . 8 0 7 6 2 1 1 3 5 3 3 1 5 4 < / b : _ x > < b : _ y > 3 0 8 . 2 5 < / b : _ y > < / b : P o i n t > < / P o i n t s > < / a : V a l u e > < / a : K e y V a l u e O f D i a g r a m O b j e c t K e y a n y T y p e z b w N T n L X > < / V i e w S t a t e s > < / D i a g r a m M a n a g e r . S e r i a l i z a b l e D i a g r a m > < / A r r a y O f D i a g r a m M a n a g e r . S e r i a l i z a b l e D i a g r a m > ] ] > < / C u s t o m C o n t e n t > < / G e m i n i > 
</file>

<file path=customXml/item5.xml>��< ? x m l   v e r s i o n = " 1 . 0 "   e n c o d i n g = " U T F - 1 6 " ? > < G e m i n i   x m l n s = " h t t p : / / g e m i n i / p i v o t c u s t o m i z a t i o n / 1 e 3 5 a d 4 d - e a a 6 - 4 b f c - 9 8 7 6 - d 2 8 d 8 c 4 b c e c b " > < 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6.xml>��< ? x m l   v e r s i o n = " 1 . 0 "   e n c o d i n g = " U T F - 1 6 " ? > < G e m i n i   x m l n s = " h t t p : / / g e m i n i / p i v o t c u s t o m i z a t i o n / 9 1 e b a 5 c 7 - f a 3 c - 4 5 b 5 - 9 6 f d - 6 e 3 2 a 9 7 f 9 d d 6 " > < 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 F a l s e 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7.xml>��< ? x m l   v e r s i o n = " 1 . 0 "   e n c o d i n g = " U T F - 1 6 " ? > < G e m i n i   x m l n s = " h t t p : / / g e m i n i / p i v o t c u s t o m i z a t i o n / C l i e n t W i n d o w X M L " > < C u s t o m C o n t e n t > < ! [ C D A T A [ c u s t o m e r   d e t a i l s _ 5 b 2 8 6 7 1 1 - d 5 9 d - 4 4 9 a - a 1 6 7 - d a 4 b 3 8 e 3 7 d d e ] ] > < / 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 R e s t a u r a n t _ I D   m a p p i n g _ e d 5 b 4 8 7 2 - 2 3 6 8 - 4 7 8 7 - b a b c - c 7 d a 8 0 0 1 f d d 7 < / K e y > < V a l u e   x m l n s : a = " h t t p : / / s c h e m a s . d a t a c o n t r a c t . o r g / 2 0 0 4 / 0 7 / M i c r o s o f t . A n a l y s i s S e r v i c e s . C o m m o n " > < a : H a s F o c u s > t r u e < / a : H a s F o c u s > < a : S i z e A t D p i 9 6 > 1 1 3 < / a : S i z e A t D p i 9 6 > < a : V i s i b l e > t r u e < / a : V i s i b l e > < / V a l u e > < / K e y V a l u e O f s t r i n g S a n d b o x E d i t o r . M e a s u r e G r i d S t a t e S c d E 3 5 R y > < K e y V a l u e O f s t r i n g S a n d b o x E d i t o r . M e a s u r e G r i d S t a t e S c d E 3 5 R y > < K e y > S h e e t 1 _ 9 a f 5 e a 5 7 - 3 e 3 4 - 4 e 6 5 - 8 e 6 8 - 8 8 4 4 1 4 9 a 8 a 2 2 < / K e y > < V a l u e   x m l n s : a = " h t t p : / / s c h e m a s . d a t a c o n t r a c t . o r g / 2 0 0 4 / 0 7 / M i c r o s o f t . A n a l y s i s S e r v i c e s . C o m m o n " > < a : H a s F o c u s > t r u e < / a : H a s F o c u s > < a : S i z e A t D p i 9 6 > 1 1 3 < / a : S i z e A t D p i 9 6 > < a : V i s i b l e > t r u e < / a : V i s i b l e > < / V a l u e > < / K e y V a l u e O f s t r i n g S a n d b o x E d i t o r . M e a s u r e G r i d S t a t e S c d E 3 5 R y > < K e y V a l u e O f s t r i n g S a n d b o x E d i t o r . M e a s u r e G r i d S t a t e S c d E 3 5 R y > < K e y > c i t y   d e t a i l s _ 0 1 5 5 8 b 1 8 - 3 0 4 c - 4 6 b b - b a d 9 - f 3 2 f 9 e f b 3 0 7 e < / K e y > < V a l u e   x m l n s : a = " h t t p : / / s c h e m a s . d a t a c o n t r a c t . o r g / 2 0 0 4 / 0 7 / M i c r o s o f t . A n a l y s i s S e r v i c e s . C o m m o n " > < a : H a s F o c u s > t r u e < / a : H a s F o c u s > < a : S i z e A t D p i 9 6 > 1 1 3 < / a : S i z e A t D p i 9 6 > < a : V i s i b l e > t r u e < / a : V i s i b l e > < / V a l u e > < / K e y V a l u e O f s t r i n g S a n d b o x E d i t o r . M e a s u r e G r i d S t a t e S c d E 3 5 R y > < K e y V a l u e O f s t r i n g S a n d b o x E d i t o r . M e a s u r e G r i d S t a t e S c d E 3 5 R y > < K e y > c u s t o m e r   d e t a i l s _ 5 b 2 8 6 7 1 1 - d 5 9 d - 4 4 9 a - a 1 6 7 - d a 4 b 3 8 e 3 7 d d e < / K e y > < V a l u e   x m l n s : a = " h t t p : / / s c h e m a s . d a t a c o n t r a c t . o r g / 2 0 0 4 / 0 7 / M i c r o s o f t . A n a l y s i s S e r v i c e s . C o m m o n " > < a : H a s F o c u s > t r u e < / a : H a s F o c u s > < a : S i z e A t D p i 9 6 > 1 1 3 < / a : S i z e A t D p i 9 6 > < a : V i s i b l e > t r u e < / a : V i s i b l e > < / V a l u e > < / K e y V a l u e O f s t r i n g S a n d b o x E d i t o r . M e a s u r e G r i d S t a t e S c d E 3 5 R y > < K e y V a l u e O f s t r i n g S a n d b o x E d i t o r . M e a s u r e G r i d S t a t e S c d E 3 5 R y > < K e y > o r d e r   d e t a i l s _ a 1 e 6 1 1 3 c - a 7 e 5 - 4 2 0 4 - b 1 3 0 - e 8 8 8 c d 2 7 9 f 3 0 < / 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9.xml>��< ? x m l   v e r s i o n = " 1 . 0 "   e n c o d i n g = " U T F - 1 6 " ? > < G e m i n i   x m l n s = " h t t p : / / g e m i n i / p i v o t c u s t o m i z a t i o n / 9 5 6 0 1 8 7 8 - b 9 6 7 - 4 7 7 8 - 9 4 c 5 - 0 2 2 e d 8 0 e 9 4 d 9 " > < C u s t o m C o n t e n t > < ! [ C D A T A [ < ? x m l   v e r s i o n = " 1 . 0 "   e n c o d i n g = " u t f - 1 6 " ? > < S e t t i n g s > < C a l c u l a t e d F i e l d s > < i t e m > < M e a s u r e N a m e > A O V < / M e a s u r e N a m e > < D i s p l a y N a m e > A O V < / D i s p l a y N a m e > < V i s i b l e > F a l s e < / V i s i b l e > < / i t e m > < i t e m > < M e a s u r e N a m e > D i s c o u n t % < / M e a s u r e N a m e > < D i s p l a y N a m e > D i s c o u n t % < / D i s p l a y N a m e > < V i s i b l e > F a l s e < / V i s i b l e > < / i t e m > < i t e m > < M e a s u r e N a m e > A v e r a g e   R a t i n g s < / M e a s u r e N a m e > < D i s p l a y N a m e > A v e r a g e   R a t i n g s < / D i s p l a y N a m e > < V i s i b l e > T r u e < / V i s i b l e > < / i t e m > < i t e m > < M e a s u r e N a m e > A v e r a g e   d e l i v e r y   t i m e < / M e a s u r e N a m e > < D i s p l a y N a m e > A v e r a g e   d e l i v e r y   t i m e < / D i s p l a y N a m e > < V i s i b l e > F a l s e < / V i s i b l e > < / i t e m > < i t e m > < M e a s u r e N a m e > H o u r l y   D e l i v e r y   T i m e < / M e a s u r e N a m e > < D i s p l a y N a m e > H o u r l y   D e l i v e r y   T i m e < / D i s p l a y N a m e > < V i s i b l e > F a l s e < / V i s i b l e > < / i t e m > < i t e m > < M e a s u r e N a m e > H o u r l y   T o t a l   T i m e < / M e a s u r e N a m e > < D i s p l a y N a m e > H o u r l y   T o t a l   T i m e 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C679B2E3-1304-47BF-8274-2916DEF1AB80}">
  <ds:schemaRefs/>
</ds:datastoreItem>
</file>

<file path=customXml/itemProps10.xml><?xml version="1.0" encoding="utf-8"?>
<ds:datastoreItem xmlns:ds="http://schemas.openxmlformats.org/officeDocument/2006/customXml" ds:itemID="{7BE377C6-AB4B-4218-BFA7-9AEABDFEA4D7}">
  <ds:schemaRefs/>
</ds:datastoreItem>
</file>

<file path=customXml/itemProps11.xml><?xml version="1.0" encoding="utf-8"?>
<ds:datastoreItem xmlns:ds="http://schemas.openxmlformats.org/officeDocument/2006/customXml" ds:itemID="{87F50F69-928C-4BEF-AD0F-4198BBFCBCAD}">
  <ds:schemaRefs/>
</ds:datastoreItem>
</file>

<file path=customXml/itemProps12.xml><?xml version="1.0" encoding="utf-8"?>
<ds:datastoreItem xmlns:ds="http://schemas.openxmlformats.org/officeDocument/2006/customXml" ds:itemID="{3636ED97-1EC7-476D-B7E5-3939E193358A}">
  <ds:schemaRefs/>
</ds:datastoreItem>
</file>

<file path=customXml/itemProps13.xml><?xml version="1.0" encoding="utf-8"?>
<ds:datastoreItem xmlns:ds="http://schemas.openxmlformats.org/officeDocument/2006/customXml" ds:itemID="{68AAA74A-5773-4CD7-B9C8-1F0980F00888}">
  <ds:schemaRefs/>
</ds:datastoreItem>
</file>

<file path=customXml/itemProps14.xml><?xml version="1.0" encoding="utf-8"?>
<ds:datastoreItem xmlns:ds="http://schemas.openxmlformats.org/officeDocument/2006/customXml" ds:itemID="{926F6A09-C9D1-4D17-9AD5-B8882DA7586A}">
  <ds:schemaRefs/>
</ds:datastoreItem>
</file>

<file path=customXml/itemProps15.xml><?xml version="1.0" encoding="utf-8"?>
<ds:datastoreItem xmlns:ds="http://schemas.openxmlformats.org/officeDocument/2006/customXml" ds:itemID="{44BA10AE-C265-4EBC-9549-1BFDA9914AB8}">
  <ds:schemaRefs/>
</ds:datastoreItem>
</file>

<file path=customXml/itemProps16.xml><?xml version="1.0" encoding="utf-8"?>
<ds:datastoreItem xmlns:ds="http://schemas.openxmlformats.org/officeDocument/2006/customXml" ds:itemID="{73066AC5-A508-4F78-8A65-CB821BC7FE87}">
  <ds:schemaRefs/>
</ds:datastoreItem>
</file>

<file path=customXml/itemProps17.xml><?xml version="1.0" encoding="utf-8"?>
<ds:datastoreItem xmlns:ds="http://schemas.openxmlformats.org/officeDocument/2006/customXml" ds:itemID="{C90D233F-84DD-45B2-80D9-06B9072874B9}">
  <ds:schemaRefs/>
</ds:datastoreItem>
</file>

<file path=customXml/itemProps18.xml><?xml version="1.0" encoding="utf-8"?>
<ds:datastoreItem xmlns:ds="http://schemas.openxmlformats.org/officeDocument/2006/customXml" ds:itemID="{69CB1E7F-7025-4987-B6BC-060FE96EF4B4}">
  <ds:schemaRefs/>
</ds:datastoreItem>
</file>

<file path=customXml/itemProps19.xml><?xml version="1.0" encoding="utf-8"?>
<ds:datastoreItem xmlns:ds="http://schemas.openxmlformats.org/officeDocument/2006/customXml" ds:itemID="{11B8C479-55BD-45A3-A9B6-3B5E3720EE1F}">
  <ds:schemaRefs/>
</ds:datastoreItem>
</file>

<file path=customXml/itemProps2.xml><?xml version="1.0" encoding="utf-8"?>
<ds:datastoreItem xmlns:ds="http://schemas.openxmlformats.org/officeDocument/2006/customXml" ds:itemID="{6B0DB414-F874-4064-8145-899AF29D6537}">
  <ds:schemaRefs/>
</ds:datastoreItem>
</file>

<file path=customXml/itemProps20.xml><?xml version="1.0" encoding="utf-8"?>
<ds:datastoreItem xmlns:ds="http://schemas.openxmlformats.org/officeDocument/2006/customXml" ds:itemID="{93A05691-0124-4B81-98A1-D09B24C0467B}">
  <ds:schemaRefs/>
</ds:datastoreItem>
</file>

<file path=customXml/itemProps21.xml><?xml version="1.0" encoding="utf-8"?>
<ds:datastoreItem xmlns:ds="http://schemas.openxmlformats.org/officeDocument/2006/customXml" ds:itemID="{3C3742E8-2139-427E-A68F-B6725B093BFB}">
  <ds:schemaRefs/>
</ds:datastoreItem>
</file>

<file path=customXml/itemProps22.xml><?xml version="1.0" encoding="utf-8"?>
<ds:datastoreItem xmlns:ds="http://schemas.openxmlformats.org/officeDocument/2006/customXml" ds:itemID="{3C455DC1-F46C-4749-B87E-6184126DF7C0}">
  <ds:schemaRefs/>
</ds:datastoreItem>
</file>

<file path=customXml/itemProps23.xml><?xml version="1.0" encoding="utf-8"?>
<ds:datastoreItem xmlns:ds="http://schemas.openxmlformats.org/officeDocument/2006/customXml" ds:itemID="{1F83AC1E-33DF-479E-B219-A80EA705872B}">
  <ds:schemaRefs/>
</ds:datastoreItem>
</file>

<file path=customXml/itemProps24.xml><?xml version="1.0" encoding="utf-8"?>
<ds:datastoreItem xmlns:ds="http://schemas.openxmlformats.org/officeDocument/2006/customXml" ds:itemID="{E1EB754A-F322-416F-A4BB-EC785616E7FA}">
  <ds:schemaRefs/>
</ds:datastoreItem>
</file>

<file path=customXml/itemProps25.xml><?xml version="1.0" encoding="utf-8"?>
<ds:datastoreItem xmlns:ds="http://schemas.openxmlformats.org/officeDocument/2006/customXml" ds:itemID="{5DEEE53A-6192-4602-A11E-4857E0BC3922}">
  <ds:schemaRefs/>
</ds:datastoreItem>
</file>

<file path=customXml/itemProps26.xml><?xml version="1.0" encoding="utf-8"?>
<ds:datastoreItem xmlns:ds="http://schemas.openxmlformats.org/officeDocument/2006/customXml" ds:itemID="{22A6DCE2-73FE-4826-A652-AB6CC8D159C4}">
  <ds:schemaRefs/>
</ds:datastoreItem>
</file>

<file path=customXml/itemProps27.xml><?xml version="1.0" encoding="utf-8"?>
<ds:datastoreItem xmlns:ds="http://schemas.openxmlformats.org/officeDocument/2006/customXml" ds:itemID="{1139DFAD-1064-4A9B-BFC2-737B607DC803}">
  <ds:schemaRefs/>
</ds:datastoreItem>
</file>

<file path=customXml/itemProps28.xml><?xml version="1.0" encoding="utf-8"?>
<ds:datastoreItem xmlns:ds="http://schemas.openxmlformats.org/officeDocument/2006/customXml" ds:itemID="{7E7CB224-271B-4082-B700-149407701E68}">
  <ds:schemaRefs/>
</ds:datastoreItem>
</file>

<file path=customXml/itemProps29.xml><?xml version="1.0" encoding="utf-8"?>
<ds:datastoreItem xmlns:ds="http://schemas.openxmlformats.org/officeDocument/2006/customXml" ds:itemID="{1202F7D9-2363-43B3-8064-7503420FA78B}">
  <ds:schemaRefs/>
</ds:datastoreItem>
</file>

<file path=customXml/itemProps3.xml><?xml version="1.0" encoding="utf-8"?>
<ds:datastoreItem xmlns:ds="http://schemas.openxmlformats.org/officeDocument/2006/customXml" ds:itemID="{A5BC0E1E-169E-4D6A-81D8-7E68BBE4D48C}">
  <ds:schemaRefs/>
</ds:datastoreItem>
</file>

<file path=customXml/itemProps30.xml><?xml version="1.0" encoding="utf-8"?>
<ds:datastoreItem xmlns:ds="http://schemas.openxmlformats.org/officeDocument/2006/customXml" ds:itemID="{59287D0D-7483-441A-B56C-EE49D7CFB76D}">
  <ds:schemaRefs/>
</ds:datastoreItem>
</file>

<file path=customXml/itemProps31.xml><?xml version="1.0" encoding="utf-8"?>
<ds:datastoreItem xmlns:ds="http://schemas.openxmlformats.org/officeDocument/2006/customXml" ds:itemID="{666F66E8-52CB-4E19-B919-F8AD1A84EA4B}">
  <ds:schemaRefs/>
</ds:datastoreItem>
</file>

<file path=customXml/itemProps32.xml><?xml version="1.0" encoding="utf-8"?>
<ds:datastoreItem xmlns:ds="http://schemas.openxmlformats.org/officeDocument/2006/customXml" ds:itemID="{F84C78A7-8B3E-44F0-ABB6-38CB4DA18D73}">
  <ds:schemaRefs/>
</ds:datastoreItem>
</file>

<file path=customXml/itemProps33.xml><?xml version="1.0" encoding="utf-8"?>
<ds:datastoreItem xmlns:ds="http://schemas.openxmlformats.org/officeDocument/2006/customXml" ds:itemID="{2B7429B4-AEA4-499C-8A58-A24D2B9EC113}">
  <ds:schemaRefs/>
</ds:datastoreItem>
</file>

<file path=customXml/itemProps34.xml><?xml version="1.0" encoding="utf-8"?>
<ds:datastoreItem xmlns:ds="http://schemas.openxmlformats.org/officeDocument/2006/customXml" ds:itemID="{2F374747-95AE-4C29-B22C-A21ECD5E2F9E}">
  <ds:schemaRefs/>
</ds:datastoreItem>
</file>

<file path=customXml/itemProps35.xml><?xml version="1.0" encoding="utf-8"?>
<ds:datastoreItem xmlns:ds="http://schemas.openxmlformats.org/officeDocument/2006/customXml" ds:itemID="{A0BF7856-E678-4AE3-BCCF-74FDD7F8297F}">
  <ds:schemaRefs/>
</ds:datastoreItem>
</file>

<file path=customXml/itemProps36.xml><?xml version="1.0" encoding="utf-8"?>
<ds:datastoreItem xmlns:ds="http://schemas.openxmlformats.org/officeDocument/2006/customXml" ds:itemID="{5D090E2B-55D0-4693-8EB0-0CA63E72E03B}">
  <ds:schemaRefs/>
</ds:datastoreItem>
</file>

<file path=customXml/itemProps37.xml><?xml version="1.0" encoding="utf-8"?>
<ds:datastoreItem xmlns:ds="http://schemas.openxmlformats.org/officeDocument/2006/customXml" ds:itemID="{7BA723DA-FE65-4B07-AA52-4081667A2E00}">
  <ds:schemaRefs/>
</ds:datastoreItem>
</file>

<file path=customXml/itemProps38.xml><?xml version="1.0" encoding="utf-8"?>
<ds:datastoreItem xmlns:ds="http://schemas.openxmlformats.org/officeDocument/2006/customXml" ds:itemID="{FD6440FF-B771-42C4-8704-99CD3C078EDC}">
  <ds:schemaRefs/>
</ds:datastoreItem>
</file>

<file path=customXml/itemProps39.xml><?xml version="1.0" encoding="utf-8"?>
<ds:datastoreItem xmlns:ds="http://schemas.openxmlformats.org/officeDocument/2006/customXml" ds:itemID="{81621EB5-8741-463C-8806-230E6F42155C}">
  <ds:schemaRefs/>
</ds:datastoreItem>
</file>

<file path=customXml/itemProps4.xml><?xml version="1.0" encoding="utf-8"?>
<ds:datastoreItem xmlns:ds="http://schemas.openxmlformats.org/officeDocument/2006/customXml" ds:itemID="{1BEE04B9-9257-453E-ADE5-DDBDE488FCB7}">
  <ds:schemaRefs/>
</ds:datastoreItem>
</file>

<file path=customXml/itemProps5.xml><?xml version="1.0" encoding="utf-8"?>
<ds:datastoreItem xmlns:ds="http://schemas.openxmlformats.org/officeDocument/2006/customXml" ds:itemID="{BA09CD31-B57F-48E3-A3FE-133E6646AE3B}">
  <ds:schemaRefs/>
</ds:datastoreItem>
</file>

<file path=customXml/itemProps6.xml><?xml version="1.0" encoding="utf-8"?>
<ds:datastoreItem xmlns:ds="http://schemas.openxmlformats.org/officeDocument/2006/customXml" ds:itemID="{4FDFA8AC-84CB-4DF5-A91B-DE875269FFCD}">
  <ds:schemaRefs/>
</ds:datastoreItem>
</file>

<file path=customXml/itemProps7.xml><?xml version="1.0" encoding="utf-8"?>
<ds:datastoreItem xmlns:ds="http://schemas.openxmlformats.org/officeDocument/2006/customXml" ds:itemID="{0C7FEE5C-9B84-4C90-AEC2-CF06709EEA2B}">
  <ds:schemaRefs/>
</ds:datastoreItem>
</file>

<file path=customXml/itemProps8.xml><?xml version="1.0" encoding="utf-8"?>
<ds:datastoreItem xmlns:ds="http://schemas.openxmlformats.org/officeDocument/2006/customXml" ds:itemID="{6CFAED1C-A0DC-41C0-A46A-7E8D45FB582B}">
  <ds:schemaRefs/>
</ds:datastoreItem>
</file>

<file path=customXml/itemProps9.xml><?xml version="1.0" encoding="utf-8"?>
<ds:datastoreItem xmlns:ds="http://schemas.openxmlformats.org/officeDocument/2006/customXml" ds:itemID="{2A36E6E0-8896-4ABA-9DD1-C6A016C0571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Overall_Sales</vt:lpstr>
      <vt:lpstr>City_Dashboard</vt:lpstr>
      <vt:lpstr>Restaurant_Dashboard</vt:lpstr>
      <vt:lpstr>Report_to_manager</vt:lpstr>
      <vt:lpstr>Key_Notes</vt:lpstr>
      <vt:lpstr>Calc_overall_sales</vt:lpstr>
      <vt:lpstr>Calc_city_dashboard</vt:lpstr>
      <vt:lpstr>Calc_restaurant_dashboard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Deep</dc:creator>
  <cp:lastModifiedBy>Admin</cp:lastModifiedBy>
  <dcterms:created xsi:type="dcterms:W3CDTF">2015-06-05T18:17:20Z</dcterms:created>
  <dcterms:modified xsi:type="dcterms:W3CDTF">2022-12-31T12:23:49Z</dcterms:modified>
</cp:coreProperties>
</file>